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G:\Mon Drive\JC\Contrôle de gestion\Phacet\_Hassen\Base prix\2026\"/>
    </mc:Choice>
  </mc:AlternateContent>
  <xr:revisionPtr revIDLastSave="0" documentId="13_ncr:1_{EAA40A04-01DA-4E78-ABD1-5D41EC05C9A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Valo inventaire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0" i="5" l="1"/>
  <c r="K36" i="5"/>
  <c r="W43" i="5"/>
  <c r="W44" i="5"/>
  <c r="W45" i="5"/>
  <c r="W46" i="5"/>
  <c r="W47" i="5"/>
  <c r="W48" i="5"/>
  <c r="W49" i="5"/>
  <c r="W50" i="5"/>
  <c r="W51" i="5"/>
  <c r="W52" i="5"/>
  <c r="W53" i="5"/>
  <c r="W54" i="5"/>
  <c r="W55" i="5"/>
  <c r="W56" i="5"/>
  <c r="W57" i="5"/>
  <c r="W58" i="5"/>
  <c r="W59" i="5"/>
  <c r="W60" i="5"/>
  <c r="W61" i="5"/>
  <c r="W62" i="5"/>
  <c r="W63" i="5"/>
  <c r="Q24" i="5"/>
  <c r="Q25" i="5"/>
  <c r="Q26" i="5"/>
  <c r="Q27" i="5"/>
  <c r="Q28" i="5"/>
  <c r="Q29" i="5"/>
  <c r="Q30" i="5"/>
  <c r="Q31" i="5"/>
  <c r="Q32" i="5"/>
  <c r="Q33" i="5"/>
  <c r="Q34" i="5"/>
  <c r="Q35" i="5"/>
  <c r="Q36" i="5"/>
  <c r="Q37" i="5"/>
  <c r="Q38" i="5"/>
  <c r="Q39" i="5"/>
  <c r="Q40" i="5"/>
  <c r="Q41" i="5"/>
  <c r="Q42" i="5"/>
  <c r="Q43" i="5"/>
  <c r="Q44" i="5"/>
  <c r="Q45" i="5"/>
  <c r="Q46" i="5"/>
  <c r="K23" i="5"/>
  <c r="K24" i="5"/>
  <c r="K25" i="5"/>
  <c r="K26" i="5"/>
  <c r="K27" i="5"/>
  <c r="K28" i="5"/>
  <c r="K29" i="5"/>
  <c r="K30" i="5"/>
  <c r="K31" i="5"/>
  <c r="K32" i="5"/>
  <c r="K33" i="5"/>
  <c r="K34" i="5"/>
  <c r="K35" i="5"/>
  <c r="K37" i="5"/>
  <c r="K38" i="5"/>
  <c r="K39" i="5"/>
  <c r="K40" i="5"/>
  <c r="K41" i="5"/>
  <c r="K42" i="5"/>
  <c r="K43" i="5"/>
  <c r="K44" i="5"/>
  <c r="K45" i="5"/>
  <c r="K46" i="5"/>
  <c r="K47" i="5"/>
  <c r="K48" i="5"/>
  <c r="K49" i="5"/>
  <c r="E37" i="5"/>
  <c r="E38" i="5"/>
  <c r="E39" i="5"/>
  <c r="E40" i="5"/>
  <c r="E41" i="5"/>
  <c r="E42" i="5"/>
  <c r="E43" i="5"/>
  <c r="E44" i="5"/>
  <c r="E45" i="5"/>
  <c r="E46" i="5"/>
  <c r="E47" i="5"/>
  <c r="E48" i="5"/>
  <c r="E49" i="5"/>
  <c r="E50" i="5"/>
  <c r="E51" i="5"/>
  <c r="E36" i="5"/>
  <c r="E35" i="5"/>
  <c r="E34" i="5"/>
  <c r="E33" i="5"/>
  <c r="E32" i="5"/>
  <c r="E31" i="5"/>
  <c r="E30" i="5"/>
  <c r="AC15" i="5"/>
  <c r="AC14" i="5"/>
  <c r="AC13" i="5"/>
  <c r="AC12" i="5"/>
  <c r="AC11" i="5"/>
  <c r="AC10" i="5"/>
  <c r="AC9" i="5"/>
  <c r="AC8" i="5"/>
  <c r="AC7" i="5"/>
  <c r="AC6" i="5"/>
  <c r="AC5" i="5"/>
  <c r="E9" i="5"/>
  <c r="W34" i="5"/>
  <c r="W33" i="5"/>
  <c r="W32" i="5"/>
  <c r="W31" i="5"/>
  <c r="W30" i="5"/>
  <c r="W29" i="5"/>
  <c r="W28" i="5"/>
  <c r="W27" i="5"/>
  <c r="W26" i="5"/>
  <c r="AC16" i="5" l="1"/>
  <c r="Q20" i="5"/>
  <c r="Q19" i="5"/>
  <c r="Q18" i="5"/>
  <c r="W25" i="5"/>
  <c r="Q7" i="5"/>
  <c r="Q6" i="5"/>
  <c r="Q5" i="5"/>
  <c r="K6" i="5"/>
  <c r="E17" i="5"/>
  <c r="E16" i="5"/>
  <c r="E15" i="5"/>
  <c r="E14" i="5"/>
  <c r="E13" i="5"/>
  <c r="E12" i="5"/>
  <c r="E11" i="5"/>
  <c r="E10" i="5"/>
  <c r="E8" i="5"/>
  <c r="E7" i="5"/>
  <c r="E6" i="5"/>
  <c r="E5" i="5"/>
  <c r="W22" i="5"/>
  <c r="W20" i="5"/>
  <c r="W17" i="5"/>
  <c r="W8" i="5"/>
  <c r="Q14" i="5"/>
  <c r="Q15" i="5"/>
  <c r="Q16" i="5"/>
  <c r="Q17" i="5"/>
  <c r="Q21" i="5"/>
  <c r="W39" i="5" l="1"/>
  <c r="K11" i="5"/>
  <c r="K10" i="5"/>
  <c r="K9" i="5"/>
  <c r="W24" i="5" l="1"/>
  <c r="W23" i="5"/>
  <c r="W12" i="5"/>
  <c r="W11" i="5"/>
  <c r="W21" i="5"/>
  <c r="K19" i="5"/>
  <c r="K20" i="5"/>
  <c r="K21" i="5"/>
  <c r="K22" i="5"/>
  <c r="E27" i="5"/>
  <c r="E26" i="5"/>
  <c r="E18" i="5"/>
  <c r="E19" i="5"/>
  <c r="E25" i="5"/>
  <c r="E24" i="5"/>
  <c r="E21" i="5"/>
  <c r="Q13" i="5"/>
  <c r="E29" i="5"/>
  <c r="E28" i="5"/>
  <c r="E23" i="5"/>
  <c r="W6" i="5"/>
  <c r="W7" i="5"/>
  <c r="W9" i="5"/>
  <c r="W10" i="5"/>
  <c r="W13" i="5"/>
  <c r="W14" i="5"/>
  <c r="W15" i="5"/>
  <c r="W16" i="5"/>
  <c r="W18" i="5"/>
  <c r="W19" i="5"/>
  <c r="W35" i="5"/>
  <c r="W36" i="5"/>
  <c r="W37" i="5"/>
  <c r="W38" i="5"/>
  <c r="W40" i="5"/>
  <c r="W41" i="5"/>
  <c r="W42" i="5"/>
  <c r="W5" i="5"/>
  <c r="W64" i="5" s="1"/>
  <c r="Q8" i="5"/>
  <c r="Q9" i="5"/>
  <c r="Q10" i="5"/>
  <c r="Q11" i="5"/>
  <c r="Q12" i="5"/>
  <c r="Q22" i="5"/>
  <c r="Q23" i="5"/>
  <c r="E20" i="5"/>
  <c r="E22" i="5"/>
  <c r="K17" i="5"/>
  <c r="K18" i="5"/>
  <c r="K16" i="5"/>
  <c r="K15" i="5"/>
  <c r="K14" i="5"/>
  <c r="K13" i="5"/>
  <c r="K12" i="5"/>
  <c r="K8" i="5"/>
  <c r="K7" i="5"/>
  <c r="K5" i="5"/>
  <c r="Q47" i="5" l="1"/>
  <c r="E52" i="5"/>
  <c r="C2" i="5" l="1"/>
</calcChain>
</file>

<file path=xl/sharedStrings.xml><?xml version="1.0" encoding="utf-8"?>
<sst xmlns="http://schemas.openxmlformats.org/spreadsheetml/2006/main" count="434" uniqueCount="219">
  <si>
    <t>Px achat HT</t>
  </si>
  <si>
    <t>Ecouteur</t>
  </si>
  <si>
    <t>ReSound</t>
  </si>
  <si>
    <t>Chargeur nomade</t>
  </si>
  <si>
    <t>Chargeur standard</t>
  </si>
  <si>
    <t>Chargeur standard (filaire)</t>
  </si>
  <si>
    <t>Enzo Q 9-98 / 9-88</t>
  </si>
  <si>
    <t>Enzo Q 7-98 / 7-88</t>
  </si>
  <si>
    <t>Enzo Q 5-98 / 5-88</t>
  </si>
  <si>
    <t>Micro Mic</t>
  </si>
  <si>
    <t>Multi Mic</t>
  </si>
  <si>
    <t>Unite TV 2</t>
  </si>
  <si>
    <t>Phone Clip +</t>
  </si>
  <si>
    <t>Remote Control 2</t>
  </si>
  <si>
    <t>Vibrant 5-77 / 5-88</t>
  </si>
  <si>
    <t>Wing 5-98</t>
  </si>
  <si>
    <t>Starkey</t>
  </si>
  <si>
    <t>Chargeur mini turbo</t>
  </si>
  <si>
    <t>Télécommande Evolv</t>
  </si>
  <si>
    <t>TV Streamer</t>
  </si>
  <si>
    <t>Microphone de table</t>
  </si>
  <si>
    <t>Microphone + déporté</t>
  </si>
  <si>
    <t>Mini Microphone déporté</t>
  </si>
  <si>
    <t>Signia</t>
  </si>
  <si>
    <t>Streamline TV</t>
  </si>
  <si>
    <t>Insio 3 Px</t>
  </si>
  <si>
    <t>Chargeur dry &amp; clean</t>
  </si>
  <si>
    <t>Chargeur Insio C&amp;Go Ax</t>
  </si>
  <si>
    <t>Motion C&amp;G 7 X</t>
  </si>
  <si>
    <t>Motion C&amp;Go SP 7X</t>
  </si>
  <si>
    <t>Pure C&amp;G 7 AX</t>
  </si>
  <si>
    <t>Pure 312 7 AX</t>
  </si>
  <si>
    <t>Motion C&amp;Go P 7 X</t>
  </si>
  <si>
    <t>Motion C&amp;Go SP 5 X</t>
  </si>
  <si>
    <t>Motion C&amp;G 5 X</t>
  </si>
  <si>
    <t>Motion C&amp;Go P 5 X</t>
  </si>
  <si>
    <t>Pure C&amp;G 5 AX</t>
  </si>
  <si>
    <t>Motion C&amp;Go SP 3 X</t>
  </si>
  <si>
    <t>Motion C&amp;G 3 X</t>
  </si>
  <si>
    <t>Motion C&amp;Go P 3 X</t>
  </si>
  <si>
    <t>Pure C&amp;G 3 AX</t>
  </si>
  <si>
    <t>Pure 312 3 AX</t>
  </si>
  <si>
    <t>Pure 312 5 AX</t>
  </si>
  <si>
    <t>Streamline Mic</t>
  </si>
  <si>
    <t>Styletto CROS AX</t>
  </si>
  <si>
    <t>CROS Pure C&amp;Go X ou AX</t>
  </si>
  <si>
    <t>CROS Pure 312 X ou AX</t>
  </si>
  <si>
    <t>CROS Silk X</t>
  </si>
  <si>
    <t>Insio 3 Nx</t>
  </si>
  <si>
    <t>Insio 5 Nx</t>
  </si>
  <si>
    <t>Insio 7 Nx</t>
  </si>
  <si>
    <t>Silk 7 X</t>
  </si>
  <si>
    <t>Insio C&amp;Go 7 AX</t>
  </si>
  <si>
    <t>Silk 3 X</t>
  </si>
  <si>
    <t>Silk 5 X</t>
  </si>
  <si>
    <t>Insio C&amp;Go 3 AX</t>
  </si>
  <si>
    <t>Insio C&amp;Go 5 AX</t>
  </si>
  <si>
    <t>Quantité</t>
  </si>
  <si>
    <t>Total</t>
  </si>
  <si>
    <t>Micro-Contours</t>
  </si>
  <si>
    <t>Total valorisation</t>
  </si>
  <si>
    <t>Contours</t>
  </si>
  <si>
    <t>Total Micro-Contours</t>
  </si>
  <si>
    <t>Intras</t>
  </si>
  <si>
    <t>Total Intras</t>
  </si>
  <si>
    <t>Accessoires</t>
  </si>
  <si>
    <t>Total Contours</t>
  </si>
  <si>
    <t>Total Accessoires</t>
  </si>
  <si>
    <t>Omnia 9-77 / 9-88 R</t>
  </si>
  <si>
    <t>Omnia 7-77 / 7-88 R</t>
  </si>
  <si>
    <t>Omnia 5-77 / 5-88 R</t>
  </si>
  <si>
    <t>Omnia 9 CIC</t>
  </si>
  <si>
    <t>Vibrant 5-10 / 5-30</t>
  </si>
  <si>
    <t>Chargeur Intra</t>
  </si>
  <si>
    <t>Streamline TV (offerte)</t>
  </si>
  <si>
    <t>Pure C&amp;G 3 iX</t>
  </si>
  <si>
    <t>Pure C&amp;G 5 iX</t>
  </si>
  <si>
    <t>Pure C&amp;G 7 iX</t>
  </si>
  <si>
    <t>Nexia 9-60 R</t>
  </si>
  <si>
    <t>Styletto 7 AX (unité)</t>
  </si>
  <si>
    <t>Styletto 7 AX (pack)</t>
  </si>
  <si>
    <t>Styletto 7 IX (pack)</t>
  </si>
  <si>
    <t>Styletto 7 IX (unité)</t>
  </si>
  <si>
    <t>Styletto 5 AX (unité)</t>
  </si>
  <si>
    <t>Styletto 5 AX (pack)</t>
  </si>
  <si>
    <t>Styletto 5 IX (unité)</t>
  </si>
  <si>
    <t>Styletto 5 IX (pack)</t>
  </si>
  <si>
    <t>Styletto 3 AX (unité)</t>
  </si>
  <si>
    <t>Styletto 3 AX (pack)</t>
  </si>
  <si>
    <t>Styletto 3 IX (unité)</t>
  </si>
  <si>
    <t>Styletto 3 IX (pack)</t>
  </si>
  <si>
    <t>Silk C&amp;Go 7 IX (unité)</t>
  </si>
  <si>
    <t>Silk C&amp;Go 7 IX (pack)</t>
  </si>
  <si>
    <t>Silk C&amp;Go 3 IX (unité)</t>
  </si>
  <si>
    <t>Silk C&amp;Go 3 IX (pack)</t>
  </si>
  <si>
    <t>Silk C&amp;Go 5 IX (unité)</t>
  </si>
  <si>
    <t>Silk C&amp;Go 5 IX (pack)</t>
  </si>
  <si>
    <t>Styletto CROS IX</t>
  </si>
  <si>
    <t xml:space="preserve">CROS Pure C&amp;Go IX </t>
  </si>
  <si>
    <t>Embouts RIC</t>
  </si>
  <si>
    <t>Embouts BTE</t>
  </si>
  <si>
    <t>Insio 7 IX</t>
  </si>
  <si>
    <t>Insio 3 IX</t>
  </si>
  <si>
    <t>Insio 5 IX</t>
  </si>
  <si>
    <t>Nexia 9-77 / 9-88 R</t>
  </si>
  <si>
    <t>Nexia 7-60 R</t>
  </si>
  <si>
    <t>Nexia 5-60 R</t>
  </si>
  <si>
    <t>Nexia 7-77 / 7-88 R</t>
  </si>
  <si>
    <t>Nexia 5-77 / 5-88 R</t>
  </si>
  <si>
    <t>Nexia 5-61 / 5-62</t>
  </si>
  <si>
    <t>Nexia 7-61 / 7-62</t>
  </si>
  <si>
    <t>Nexia 9-61 / 9-62</t>
  </si>
  <si>
    <t>Nexia 9 ITE R</t>
  </si>
  <si>
    <t>Nexia 7 ITE R</t>
  </si>
  <si>
    <t>Nexia 5 ITE R</t>
  </si>
  <si>
    <t>Nexia 9 CIC</t>
  </si>
  <si>
    <t>TV Streamer +</t>
  </si>
  <si>
    <t>Evolv AI 2000 R</t>
  </si>
  <si>
    <t>Evolv AI 1600 R</t>
  </si>
  <si>
    <t>Evolv AI 2400 R</t>
  </si>
  <si>
    <t>Signature Series 24 R</t>
  </si>
  <si>
    <t>Cros Nexia</t>
  </si>
  <si>
    <t>Active Pro IX (unité)</t>
  </si>
  <si>
    <t>Active Pro IX (pack)</t>
  </si>
  <si>
    <t>Nexia 4-61 / 4-62</t>
  </si>
  <si>
    <t>Intuis 4.2 M/P/SP</t>
  </si>
  <si>
    <t>Intuis 4.3 M/P/SP</t>
  </si>
  <si>
    <t>Intuis 4.5 M/P/SP</t>
  </si>
  <si>
    <t>Intuis 4.7 M/P/SP</t>
  </si>
  <si>
    <t>INSTANT FIT AI 16 IIC NW</t>
  </si>
  <si>
    <t>INSTANT FIT AI 24 IIC NW</t>
  </si>
  <si>
    <t>Chargeur nomade (offert)</t>
  </si>
  <si>
    <t>Streamline Mic (offerte)</t>
  </si>
  <si>
    <t>Télécom. MiniPocket</t>
  </si>
  <si>
    <t>Télécom. MiniPocket (offerte)</t>
  </si>
  <si>
    <t>TV Streamer + (offerte)</t>
  </si>
  <si>
    <t>Chargeur standard (offerte)</t>
  </si>
  <si>
    <t>TV Streamer (offerte)</t>
  </si>
  <si>
    <t>Vivia 5-60 R</t>
  </si>
  <si>
    <t>Vivia 7-60 R</t>
  </si>
  <si>
    <t>Vivia 9-60 R</t>
  </si>
  <si>
    <t>Pure C&amp;G BCT 3 iX</t>
  </si>
  <si>
    <t>Pure C&amp;G BCT 5 iX</t>
  </si>
  <si>
    <t>Pure C&amp;G BCT 7 iX</t>
  </si>
  <si>
    <t>Chargeur nomade ou styletto</t>
  </si>
  <si>
    <t>Ecouteur P</t>
  </si>
  <si>
    <t>Enzo IA 9-98 / 9-88 R</t>
  </si>
  <si>
    <t>Enzo IA 7-98 / 9-88 R</t>
  </si>
  <si>
    <t>Enzo IA 5-98 / 9-88 R</t>
  </si>
  <si>
    <t>Savi 4-61 / 4-62</t>
  </si>
  <si>
    <t>Insio C&amp;Go 3 IX</t>
  </si>
  <si>
    <t>Insio C&amp;Go 5 IX</t>
  </si>
  <si>
    <t>Insio C&amp;Go 7 IX</t>
  </si>
  <si>
    <t>Motion C&amp;Go M/P/SP 3 IX</t>
  </si>
  <si>
    <t>Motion C&amp;Go M/P/SP 5 IX</t>
  </si>
  <si>
    <t>Motion C&amp;Go M/P/SP 7 IX</t>
  </si>
  <si>
    <t>Click Dômes</t>
  </si>
  <si>
    <t>Click sleeve, dômes manchon</t>
  </si>
  <si>
    <t>Eartip 3.0</t>
  </si>
  <si>
    <t>Embout life tip</t>
  </si>
  <si>
    <t>Fouet de maintien x10</t>
  </si>
  <si>
    <t>Kit de conversion</t>
  </si>
  <si>
    <t>Pare cerumen (tout type)</t>
  </si>
  <si>
    <t>Thintube 2.0</t>
  </si>
  <si>
    <t>Thintube 3.0</t>
  </si>
  <si>
    <t>Pure C&amp;G 5 iX T</t>
  </si>
  <si>
    <t>Produits entretien</t>
  </si>
  <si>
    <t>Biotone</t>
  </si>
  <si>
    <t>Spray nettoyant 30ml - VivaSon</t>
  </si>
  <si>
    <t>Spray nettoyant 60ml - VivaSon</t>
  </si>
  <si>
    <t>Spray nettoyant 75ml - VivaSon</t>
  </si>
  <si>
    <t>Mini serviettes x30 - VivaSon</t>
  </si>
  <si>
    <t>Mini serviettes x60 - VivaSon</t>
  </si>
  <si>
    <t>Kit déshydratant - VivaSon</t>
  </si>
  <si>
    <t>Capsules déshydratantes x2 - VivaSon</t>
  </si>
  <si>
    <t>Gobelet de séchage - VivaSon</t>
  </si>
  <si>
    <t xml:space="preserve">Comprimés effervescents x20 </t>
  </si>
  <si>
    <t>Gobelet de nettoyage</t>
  </si>
  <si>
    <t>Spray Odinell</t>
  </si>
  <si>
    <t>Total Produits entretien</t>
  </si>
  <si>
    <t>Signature Series 24 CIC</t>
  </si>
  <si>
    <t>Signature Series 24 IIC</t>
  </si>
  <si>
    <t>Signature Series 20 CIC</t>
  </si>
  <si>
    <t>Signature Series 16 CIC</t>
  </si>
  <si>
    <t>Genesis AI 12</t>
  </si>
  <si>
    <t>Omega AI 24 mRIC R</t>
  </si>
  <si>
    <t>Omega AI 24 RIC RT</t>
  </si>
  <si>
    <t>Omega AI 24 RIC 312</t>
  </si>
  <si>
    <t>Omega AI 24 ITE R</t>
  </si>
  <si>
    <t>Omega AI 24 CIC WL</t>
  </si>
  <si>
    <t>G Series 2400 BTE 13</t>
  </si>
  <si>
    <t>G Series 2400 BTE 13 UP</t>
  </si>
  <si>
    <t>Omega AI 20 RIC 312</t>
  </si>
  <si>
    <t>Omega AI 20 RIC RT</t>
  </si>
  <si>
    <t>Omega AI 20 mRIC R</t>
  </si>
  <si>
    <t>Omega AI 20 ITE R</t>
  </si>
  <si>
    <t>Omega AI 20 CIC WL</t>
  </si>
  <si>
    <t>G Series 2000 BTE 13 UP</t>
  </si>
  <si>
    <t>G Series 2000 BTE 13</t>
  </si>
  <si>
    <t>Omega AI 16 RIC 312</t>
  </si>
  <si>
    <t>Omega AI 16 RIC RT</t>
  </si>
  <si>
    <t>Omega AI 16 mRIC R</t>
  </si>
  <si>
    <t>Omega AI 16 ITE R</t>
  </si>
  <si>
    <t>Omega AI 16 CIC WL</t>
  </si>
  <si>
    <t>G Series 1600 BTE 13</t>
  </si>
  <si>
    <t>G Series 1600 BTE 13 UP</t>
  </si>
  <si>
    <t>Evolv AI 1200 R</t>
  </si>
  <si>
    <t>G Series 1200 RIC R</t>
  </si>
  <si>
    <t>G Series AI 12 RIC 312</t>
  </si>
  <si>
    <t>G Series 1200 BTE 13</t>
  </si>
  <si>
    <t>G Series 1200 BTE 13 UP</t>
  </si>
  <si>
    <t>CROS Omega AI RIC 312</t>
  </si>
  <si>
    <t>CROS Omega AI RIC RT</t>
  </si>
  <si>
    <t>Télécommande Edge</t>
  </si>
  <si>
    <t>Chargeur intra standard</t>
  </si>
  <si>
    <t>Chargeur intra standard (offerte)</t>
  </si>
  <si>
    <t>Chargeur nomade RIC/BTE/Intra</t>
  </si>
  <si>
    <t>INSTANT FIT AI 12 IIC NW</t>
  </si>
  <si>
    <t>CROS G Series AI BTE 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</si>
</sst>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\ &quot;€&quot;_-;\-* #,##0\ &quot;€&quot;_-;_-* &quot;-&quot;??\ &quot;€&quot;_-;_-@_-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CC0099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7">
    <xf numFmtId="0" fontId="0" fillId="0" borderId="0" xfId="0"/>
    <xf numFmtId="3" fontId="0" fillId="2" borderId="0" xfId="0" applyNumberFormat="1" applyFill="1"/>
    <xf numFmtId="9" fontId="0" fillId="0" borderId="0" xfId="0" applyNumberFormat="1"/>
    <xf numFmtId="0" fontId="0" fillId="2" borderId="0" xfId="0" applyFill="1"/>
    <xf numFmtId="1" fontId="0" fillId="2" borderId="0" xfId="0" applyNumberFormat="1" applyFill="1"/>
    <xf numFmtId="0" fontId="2" fillId="3" borderId="0" xfId="0" applyFont="1" applyFill="1"/>
    <xf numFmtId="0" fontId="0" fillId="4" borderId="0" xfId="0" applyFill="1" applyAlignment="1">
      <alignment horizontal="right"/>
    </xf>
    <xf numFmtId="0" fontId="0" fillId="4" borderId="0" xfId="0" applyFill="1" applyAlignment="1">
      <alignment horizontal="center"/>
    </xf>
    <xf numFmtId="164" fontId="4" fillId="0" borderId="0" xfId="1" applyNumberFormat="1" applyFont="1" applyFill="1"/>
    <xf numFmtId="0" fontId="0" fillId="5" borderId="0" xfId="0" applyFill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4" borderId="0" xfId="0" applyFill="1" applyAlignment="1">
      <alignment horizontal="right"/>
    </xf>
    <xf numFmtId="0" fontId="1" fillId="4" borderId="0" xfId="0" applyFont="1" applyFill="1" applyAlignment="1">
      <alignment horizontal="center"/>
    </xf>
    <xf numFmtId="0" fontId="0" fillId="0" borderId="0" xfId="0" applyFill="1"/>
    <xf numFmtId="0" fontId="0" fillId="0" borderId="2" xfId="0" applyFill="1" applyBorder="1"/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colors>
    <mruColors>
      <color rgb="FFE6007E"/>
      <color rgb="FFCC0099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6F572D-A881-46E2-99E0-1E69551C14DD}">
  <dimension ref="A2:AC71"/>
  <sheetViews>
    <sheetView tabSelected="1" topLeftCell="F1" workbookViewId="0">
      <selection activeCell="T40" sqref="T40"/>
    </sheetView>
  </sheetViews>
  <sheetFormatPr baseColWidth="10" defaultRowHeight="15" x14ac:dyDescent="0.25"/>
  <cols>
    <col min="1" max="1" width="9.42578125" customWidth="1"/>
    <col min="2" max="2" width="20.140625" bestFit="1" customWidth="1"/>
    <col min="3" max="3" width="10" bestFit="1" customWidth="1"/>
    <col min="5" max="5" width="8.5703125" customWidth="1"/>
    <col min="6" max="6" width="10.5703125" customWidth="1"/>
    <col min="8" max="8" width="27" customWidth="1"/>
    <col min="9" max="9" width="8.140625" bestFit="1" customWidth="1"/>
    <col min="11" max="11" width="8.5703125" customWidth="1"/>
    <col min="12" max="12" width="10.5703125" customWidth="1"/>
    <col min="14" max="14" width="22.5703125" bestFit="1" customWidth="1"/>
    <col min="15" max="15" width="8.140625" bestFit="1" customWidth="1"/>
    <col min="17" max="17" width="8.5703125" customWidth="1"/>
    <col min="18" max="18" width="10.5703125" customWidth="1"/>
    <col min="20" max="20" width="30.28515625" bestFit="1" customWidth="1"/>
    <col min="21" max="21" width="8.140625" bestFit="1" customWidth="1"/>
    <col min="23" max="23" width="8.5703125" customWidth="1"/>
    <col min="26" max="26" width="32.42578125" bestFit="1" customWidth="1"/>
    <col min="27" max="27" width="8.140625" bestFit="1" customWidth="1"/>
    <col min="29" max="29" width="8.5703125" customWidth="1"/>
  </cols>
  <sheetData>
    <row r="2" spans="1:29" x14ac:dyDescent="0.25">
      <c r="B2" s="5" t="s">
        <v>60</v>
      </c>
      <c r="C2" s="8">
        <f>(E52+K50+Q47+W64+AC16)</f>
        <v>0</v>
      </c>
    </row>
    <row r="4" spans="1:29" x14ac:dyDescent="0.25">
      <c r="A4" s="14" t="s">
        <v>59</v>
      </c>
      <c r="B4" s="14"/>
      <c r="C4" s="6" t="s">
        <v>57</v>
      </c>
      <c r="D4" s="7" t="s">
        <v>0</v>
      </c>
      <c r="E4" s="6" t="s">
        <v>58</v>
      </c>
      <c r="G4" s="14" t="s">
        <v>63</v>
      </c>
      <c r="H4" s="14"/>
      <c r="I4" s="6" t="s">
        <v>57</v>
      </c>
      <c r="J4" s="7" t="s">
        <v>0</v>
      </c>
      <c r="K4" s="6" t="s">
        <v>58</v>
      </c>
      <c r="M4" s="14" t="s">
        <v>61</v>
      </c>
      <c r="N4" s="14"/>
      <c r="O4" s="6" t="s">
        <v>57</v>
      </c>
      <c r="P4" s="7" t="s">
        <v>0</v>
      </c>
      <c r="Q4" s="6" t="s">
        <v>58</v>
      </c>
      <c r="S4" s="14" t="s">
        <v>65</v>
      </c>
      <c r="T4" s="14"/>
      <c r="U4" s="6" t="s">
        <v>57</v>
      </c>
      <c r="V4" s="7" t="s">
        <v>0</v>
      </c>
      <c r="W4" s="6" t="s">
        <v>58</v>
      </c>
      <c r="Y4" s="14" t="s">
        <v>166</v>
      </c>
      <c r="Z4" s="14"/>
      <c r="AA4" s="6" t="s">
        <v>57</v>
      </c>
      <c r="AB4" s="7" t="s">
        <v>0</v>
      </c>
      <c r="AC4" s="6" t="s">
        <v>58</v>
      </c>
    </row>
    <row r="5" spans="1:29" ht="14.45" customHeight="1" x14ac:dyDescent="0.25">
      <c r="A5" t="s">
        <v>23</v>
      </c>
      <c r="B5" t="s">
        <v>40</v>
      </c>
      <c r="C5" s="11"/>
      <c r="D5" s="4">
        <v>259.17</v>
      </c>
      <c r="E5" s="9">
        <f t="shared" ref="E5:E20" si="0">C5*D5</f>
        <v>0</v>
      </c>
      <c r="G5" t="s">
        <v>23</v>
      </c>
      <c r="H5" t="s">
        <v>25</v>
      </c>
      <c r="I5" s="10"/>
      <c r="J5" s="3">
        <v>150</v>
      </c>
      <c r="K5" s="9">
        <f>I5*J5</f>
        <v>0</v>
      </c>
      <c r="M5" t="s">
        <v>23</v>
      </c>
      <c r="N5" t="s">
        <v>38</v>
      </c>
      <c r="O5" s="11"/>
      <c r="P5" s="4">
        <v>263.55</v>
      </c>
      <c r="Q5" s="9">
        <f t="shared" ref="Q5:Q21" si="1">O5*P5</f>
        <v>0</v>
      </c>
      <c r="S5" t="s">
        <v>23</v>
      </c>
      <c r="T5" t="s">
        <v>1</v>
      </c>
      <c r="U5" s="10"/>
      <c r="V5" s="1">
        <v>16</v>
      </c>
      <c r="W5" s="9">
        <f>U5*V5</f>
        <v>0</v>
      </c>
      <c r="Y5" t="s">
        <v>167</v>
      </c>
      <c r="Z5" t="s">
        <v>168</v>
      </c>
      <c r="AA5" s="10"/>
      <c r="AB5" s="1">
        <v>2.2200000000000002</v>
      </c>
      <c r="AC5" s="9">
        <f>AA5*AB5</f>
        <v>0</v>
      </c>
    </row>
    <row r="6" spans="1:29" x14ac:dyDescent="0.25">
      <c r="A6" t="s">
        <v>23</v>
      </c>
      <c r="B6" t="s">
        <v>36</v>
      </c>
      <c r="C6" s="11"/>
      <c r="D6" s="4">
        <v>302.39999999999998</v>
      </c>
      <c r="E6" s="9">
        <f t="shared" si="0"/>
        <v>0</v>
      </c>
      <c r="G6" t="s">
        <v>23</v>
      </c>
      <c r="H6" t="s">
        <v>48</v>
      </c>
      <c r="I6" s="11"/>
      <c r="J6" s="4">
        <v>211.12</v>
      </c>
      <c r="K6" s="9">
        <f t="shared" ref="K6:K8" si="2">I6*J6</f>
        <v>0</v>
      </c>
      <c r="M6" t="s">
        <v>23</v>
      </c>
      <c r="N6" t="s">
        <v>34</v>
      </c>
      <c r="O6" s="11"/>
      <c r="P6" s="4">
        <v>308.10000000000002</v>
      </c>
      <c r="Q6" s="9">
        <f t="shared" si="1"/>
        <v>0</v>
      </c>
      <c r="S6" t="s">
        <v>23</v>
      </c>
      <c r="T6" t="s">
        <v>4</v>
      </c>
      <c r="U6" s="11"/>
      <c r="V6" s="1">
        <v>39</v>
      </c>
      <c r="W6" s="9">
        <f t="shared" ref="W6:W10" si="3">U6*V6</f>
        <v>0</v>
      </c>
      <c r="Y6" t="s">
        <v>167</v>
      </c>
      <c r="Z6" t="s">
        <v>169</v>
      </c>
      <c r="AA6" s="11"/>
      <c r="AB6" s="1">
        <v>2.66</v>
      </c>
      <c r="AC6" s="9">
        <f t="shared" ref="AC6:AC15" si="4">AA6*AB6</f>
        <v>0</v>
      </c>
    </row>
    <row r="7" spans="1:29" x14ac:dyDescent="0.25">
      <c r="A7" t="s">
        <v>23</v>
      </c>
      <c r="B7" t="s">
        <v>30</v>
      </c>
      <c r="C7" s="11"/>
      <c r="D7" s="4">
        <v>348.37</v>
      </c>
      <c r="E7" s="9">
        <f t="shared" si="0"/>
        <v>0</v>
      </c>
      <c r="G7" t="s">
        <v>23</v>
      </c>
      <c r="H7" t="s">
        <v>49</v>
      </c>
      <c r="I7" s="11"/>
      <c r="J7" s="4">
        <v>245.92</v>
      </c>
      <c r="K7" s="9">
        <f t="shared" si="2"/>
        <v>0</v>
      </c>
      <c r="M7" t="s">
        <v>23</v>
      </c>
      <c r="N7" t="s">
        <v>28</v>
      </c>
      <c r="O7" s="11"/>
      <c r="P7" s="4">
        <v>353.11</v>
      </c>
      <c r="Q7" s="9">
        <f t="shared" si="1"/>
        <v>0</v>
      </c>
      <c r="S7" t="s">
        <v>23</v>
      </c>
      <c r="T7" t="s">
        <v>144</v>
      </c>
      <c r="U7" s="11"/>
      <c r="V7" s="1">
        <v>69</v>
      </c>
      <c r="W7" s="9">
        <f t="shared" si="3"/>
        <v>0</v>
      </c>
      <c r="Y7" t="s">
        <v>167</v>
      </c>
      <c r="Z7" t="s">
        <v>170</v>
      </c>
      <c r="AA7" s="11"/>
      <c r="AB7" s="1">
        <v>2.78</v>
      </c>
      <c r="AC7" s="9">
        <f t="shared" si="4"/>
        <v>0</v>
      </c>
    </row>
    <row r="8" spans="1:29" ht="14.45" customHeight="1" x14ac:dyDescent="0.25">
      <c r="A8" t="s">
        <v>23</v>
      </c>
      <c r="B8" t="s">
        <v>75</v>
      </c>
      <c r="C8" s="11"/>
      <c r="D8" s="4">
        <v>264.5</v>
      </c>
      <c r="E8" s="9">
        <f t="shared" si="0"/>
        <v>0</v>
      </c>
      <c r="G8" t="s">
        <v>23</v>
      </c>
      <c r="H8" t="s">
        <v>50</v>
      </c>
      <c r="I8" s="11"/>
      <c r="J8" s="4">
        <v>299.19</v>
      </c>
      <c r="K8" s="9">
        <f t="shared" si="2"/>
        <v>0</v>
      </c>
      <c r="M8" t="s">
        <v>23</v>
      </c>
      <c r="N8" t="s">
        <v>39</v>
      </c>
      <c r="O8" s="11"/>
      <c r="P8" s="4">
        <v>263.55</v>
      </c>
      <c r="Q8" s="9">
        <f t="shared" si="1"/>
        <v>0</v>
      </c>
      <c r="S8" t="s">
        <v>23</v>
      </c>
      <c r="T8" t="s">
        <v>131</v>
      </c>
      <c r="U8" s="11"/>
      <c r="V8" s="1">
        <v>0</v>
      </c>
      <c r="W8" s="9">
        <f t="shared" ref="W8" si="5">U8*V8</f>
        <v>0</v>
      </c>
      <c r="Y8" t="s">
        <v>167</v>
      </c>
      <c r="Z8" t="s">
        <v>171</v>
      </c>
      <c r="AA8" s="11"/>
      <c r="AB8" s="1">
        <v>2.08</v>
      </c>
      <c r="AC8" s="9">
        <f t="shared" si="4"/>
        <v>0</v>
      </c>
    </row>
    <row r="9" spans="1:29" x14ac:dyDescent="0.25">
      <c r="A9" t="s">
        <v>23</v>
      </c>
      <c r="B9" t="s">
        <v>76</v>
      </c>
      <c r="C9" s="11"/>
      <c r="D9" s="4">
        <v>310.24</v>
      </c>
      <c r="E9" s="9">
        <f t="shared" ref="E9" si="6">C9*D9</f>
        <v>0</v>
      </c>
      <c r="G9" t="s">
        <v>23</v>
      </c>
      <c r="H9" t="s">
        <v>102</v>
      </c>
      <c r="I9" s="11"/>
      <c r="J9" s="4">
        <v>257.77999999999997</v>
      </c>
      <c r="K9" s="9">
        <f t="shared" ref="K9:K11" si="7">I9*J9</f>
        <v>0</v>
      </c>
      <c r="M9" t="s">
        <v>23</v>
      </c>
      <c r="N9" t="s">
        <v>35</v>
      </c>
      <c r="O9" s="11"/>
      <c r="P9" s="4">
        <v>308.10000000000002</v>
      </c>
      <c r="Q9" s="9">
        <f t="shared" si="1"/>
        <v>0</v>
      </c>
      <c r="S9" t="s">
        <v>23</v>
      </c>
      <c r="T9" t="s">
        <v>26</v>
      </c>
      <c r="U9" s="11"/>
      <c r="V9" s="1">
        <v>69</v>
      </c>
      <c r="W9" s="9">
        <f t="shared" si="3"/>
        <v>0</v>
      </c>
      <c r="Y9" t="s">
        <v>167</v>
      </c>
      <c r="Z9" t="s">
        <v>172</v>
      </c>
      <c r="AA9" s="11"/>
      <c r="AB9" s="1">
        <v>2.93</v>
      </c>
      <c r="AC9" s="9">
        <f t="shared" si="4"/>
        <v>0</v>
      </c>
    </row>
    <row r="10" spans="1:29" x14ac:dyDescent="0.25">
      <c r="A10" t="s">
        <v>23</v>
      </c>
      <c r="B10" t="s">
        <v>165</v>
      </c>
      <c r="C10" s="11"/>
      <c r="D10" s="4">
        <v>312.45999999999998</v>
      </c>
      <c r="E10" s="9">
        <f t="shared" si="0"/>
        <v>0</v>
      </c>
      <c r="G10" t="s">
        <v>23</v>
      </c>
      <c r="H10" t="s">
        <v>103</v>
      </c>
      <c r="I10" s="11"/>
      <c r="J10" s="4">
        <v>310.02</v>
      </c>
      <c r="K10" s="9">
        <f t="shared" si="7"/>
        <v>0</v>
      </c>
      <c r="M10" t="s">
        <v>23</v>
      </c>
      <c r="N10" t="s">
        <v>32</v>
      </c>
      <c r="O10" s="11"/>
      <c r="P10" s="4">
        <v>353.11</v>
      </c>
      <c r="Q10" s="9">
        <f t="shared" si="1"/>
        <v>0</v>
      </c>
      <c r="S10" t="s">
        <v>23</v>
      </c>
      <c r="T10" t="s">
        <v>27</v>
      </c>
      <c r="U10" s="11"/>
      <c r="V10" s="1">
        <v>69</v>
      </c>
      <c r="W10" s="9">
        <f t="shared" si="3"/>
        <v>0</v>
      </c>
      <c r="Y10" t="s">
        <v>167</v>
      </c>
      <c r="Z10" t="s">
        <v>173</v>
      </c>
      <c r="AA10" s="11"/>
      <c r="AB10" s="1">
        <v>3.23</v>
      </c>
      <c r="AC10" s="9">
        <f t="shared" si="4"/>
        <v>0</v>
      </c>
    </row>
    <row r="11" spans="1:29" x14ac:dyDescent="0.25">
      <c r="A11" t="s">
        <v>23</v>
      </c>
      <c r="B11" t="s">
        <v>77</v>
      </c>
      <c r="C11" s="11"/>
      <c r="D11" s="4">
        <v>348.44</v>
      </c>
      <c r="E11" s="9">
        <f t="shared" si="0"/>
        <v>0</v>
      </c>
      <c r="G11" t="s">
        <v>23</v>
      </c>
      <c r="H11" t="s">
        <v>101</v>
      </c>
      <c r="I11" s="11"/>
      <c r="J11" s="4">
        <v>330.58</v>
      </c>
      <c r="K11" s="9">
        <f t="shared" si="7"/>
        <v>0</v>
      </c>
      <c r="M11" t="s">
        <v>23</v>
      </c>
      <c r="N11" t="s">
        <v>37</v>
      </c>
      <c r="O11" s="11"/>
      <c r="P11" s="4">
        <v>263.55</v>
      </c>
      <c r="Q11" s="9">
        <f t="shared" si="1"/>
        <v>0</v>
      </c>
      <c r="S11" t="s">
        <v>23</v>
      </c>
      <c r="T11" t="s">
        <v>97</v>
      </c>
      <c r="U11" s="11"/>
      <c r="V11" s="1">
        <v>391.6</v>
      </c>
      <c r="W11" s="9">
        <f t="shared" ref="W11:W12" si="8">U11*V11</f>
        <v>0</v>
      </c>
      <c r="Y11" t="s">
        <v>167</v>
      </c>
      <c r="Z11" t="s">
        <v>174</v>
      </c>
      <c r="AA11" s="11"/>
      <c r="AB11" s="1">
        <v>4.28</v>
      </c>
      <c r="AC11" s="9">
        <f t="shared" si="4"/>
        <v>0</v>
      </c>
    </row>
    <row r="12" spans="1:29" x14ac:dyDescent="0.25">
      <c r="A12" t="s">
        <v>23</v>
      </c>
      <c r="B12" t="s">
        <v>141</v>
      </c>
      <c r="C12" s="11"/>
      <c r="D12" s="4">
        <v>268.62</v>
      </c>
      <c r="E12" s="9">
        <f t="shared" si="0"/>
        <v>0</v>
      </c>
      <c r="G12" t="s">
        <v>23</v>
      </c>
      <c r="H12" t="s">
        <v>53</v>
      </c>
      <c r="I12" s="11"/>
      <c r="J12" s="3">
        <v>169</v>
      </c>
      <c r="K12" s="9">
        <f>I12*J12</f>
        <v>0</v>
      </c>
      <c r="M12" t="s">
        <v>23</v>
      </c>
      <c r="N12" t="s">
        <v>33</v>
      </c>
      <c r="O12" s="11"/>
      <c r="P12" s="4">
        <v>308.10000000000002</v>
      </c>
      <c r="Q12" s="9">
        <f t="shared" si="1"/>
        <v>0</v>
      </c>
      <c r="S12" t="s">
        <v>23</v>
      </c>
      <c r="T12" t="s">
        <v>98</v>
      </c>
      <c r="U12" s="11"/>
      <c r="V12" s="1">
        <v>391.6</v>
      </c>
      <c r="W12" s="9">
        <f t="shared" si="8"/>
        <v>0</v>
      </c>
      <c r="Y12" t="s">
        <v>167</v>
      </c>
      <c r="Z12" t="s">
        <v>175</v>
      </c>
      <c r="AA12" s="11"/>
      <c r="AB12" s="1">
        <v>1.1499999999999999</v>
      </c>
      <c r="AC12" s="9">
        <f t="shared" si="4"/>
        <v>0</v>
      </c>
    </row>
    <row r="13" spans="1:29" x14ac:dyDescent="0.25">
      <c r="A13" t="s">
        <v>23</v>
      </c>
      <c r="B13" t="s">
        <v>142</v>
      </c>
      <c r="C13" s="11"/>
      <c r="D13" s="4">
        <v>314.45</v>
      </c>
      <c r="E13" s="9">
        <f t="shared" si="0"/>
        <v>0</v>
      </c>
      <c r="G13" t="s">
        <v>23</v>
      </c>
      <c r="H13" t="s">
        <v>54</v>
      </c>
      <c r="I13" s="11"/>
      <c r="J13" s="4">
        <v>255.9</v>
      </c>
      <c r="K13" s="9">
        <f>I13*J13</f>
        <v>0</v>
      </c>
      <c r="M13" t="s">
        <v>23</v>
      </c>
      <c r="N13" t="s">
        <v>29</v>
      </c>
      <c r="O13" s="11"/>
      <c r="P13" s="4">
        <v>353.11</v>
      </c>
      <c r="Q13" s="9">
        <f t="shared" si="1"/>
        <v>0</v>
      </c>
      <c r="S13" t="s">
        <v>23</v>
      </c>
      <c r="T13" t="s">
        <v>44</v>
      </c>
      <c r="U13" s="11"/>
      <c r="V13" s="1">
        <v>377.6</v>
      </c>
      <c r="W13" s="9">
        <f t="shared" ref="W13:W39" si="9">U13*V13</f>
        <v>0</v>
      </c>
      <c r="Y13" t="s">
        <v>167</v>
      </c>
      <c r="Z13" t="s">
        <v>176</v>
      </c>
      <c r="AA13" s="11"/>
      <c r="AB13" s="1">
        <v>2.17</v>
      </c>
      <c r="AC13" s="9">
        <f t="shared" si="4"/>
        <v>0</v>
      </c>
    </row>
    <row r="14" spans="1:29" x14ac:dyDescent="0.25">
      <c r="A14" t="s">
        <v>23</v>
      </c>
      <c r="B14" t="s">
        <v>143</v>
      </c>
      <c r="C14" s="11"/>
      <c r="D14" s="4">
        <v>352.63</v>
      </c>
      <c r="E14" s="9">
        <f t="shared" si="0"/>
        <v>0</v>
      </c>
      <c r="G14" t="s">
        <v>23</v>
      </c>
      <c r="H14" t="s">
        <v>51</v>
      </c>
      <c r="I14" s="11"/>
      <c r="J14" s="4">
        <v>306.64999999999998</v>
      </c>
      <c r="K14" s="9">
        <f>I14*J14</f>
        <v>0</v>
      </c>
      <c r="M14" t="s">
        <v>23</v>
      </c>
      <c r="N14" t="s">
        <v>125</v>
      </c>
      <c r="O14" s="11"/>
      <c r="P14" s="4">
        <v>123</v>
      </c>
      <c r="Q14" s="9">
        <f t="shared" si="1"/>
        <v>0</v>
      </c>
      <c r="S14" t="s">
        <v>23</v>
      </c>
      <c r="T14" t="s">
        <v>45</v>
      </c>
      <c r="U14" s="11"/>
      <c r="V14" s="1">
        <v>377.6</v>
      </c>
      <c r="W14" s="9">
        <f t="shared" si="9"/>
        <v>0</v>
      </c>
      <c r="Y14" t="s">
        <v>167</v>
      </c>
      <c r="Z14" t="s">
        <v>177</v>
      </c>
      <c r="AA14" s="11"/>
      <c r="AB14" s="1">
        <v>1.1200000000000001</v>
      </c>
      <c r="AC14" s="9">
        <f t="shared" si="4"/>
        <v>0</v>
      </c>
    </row>
    <row r="15" spans="1:29" ht="14.45" customHeight="1" x14ac:dyDescent="0.25">
      <c r="A15" t="s">
        <v>23</v>
      </c>
      <c r="B15" t="s">
        <v>41</v>
      </c>
      <c r="C15" s="11"/>
      <c r="D15" s="4">
        <v>228.26</v>
      </c>
      <c r="E15" s="9">
        <f t="shared" si="0"/>
        <v>0</v>
      </c>
      <c r="G15" t="s">
        <v>23</v>
      </c>
      <c r="H15" t="s">
        <v>55</v>
      </c>
      <c r="I15" s="11"/>
      <c r="J15" s="4">
        <v>263.87</v>
      </c>
      <c r="K15" s="9">
        <f>I15*J15</f>
        <v>0</v>
      </c>
      <c r="M15" t="s">
        <v>23</v>
      </c>
      <c r="N15" t="s">
        <v>126</v>
      </c>
      <c r="O15" s="11"/>
      <c r="P15" s="4">
        <v>223.55</v>
      </c>
      <c r="Q15" s="9">
        <f t="shared" si="1"/>
        <v>0</v>
      </c>
      <c r="S15" t="s">
        <v>23</v>
      </c>
      <c r="T15" t="s">
        <v>46</v>
      </c>
      <c r="U15" s="11"/>
      <c r="V15" s="1">
        <v>356.8</v>
      </c>
      <c r="W15" s="9">
        <f t="shared" si="9"/>
        <v>0</v>
      </c>
      <c r="Y15" t="s">
        <v>167</v>
      </c>
      <c r="Z15" t="s">
        <v>178</v>
      </c>
      <c r="AA15" s="11"/>
      <c r="AB15" s="1">
        <v>3.52</v>
      </c>
      <c r="AC15" s="9">
        <f t="shared" si="4"/>
        <v>0</v>
      </c>
    </row>
    <row r="16" spans="1:29" x14ac:dyDescent="0.25">
      <c r="A16" t="s">
        <v>23</v>
      </c>
      <c r="B16" t="s">
        <v>42</v>
      </c>
      <c r="C16" s="11"/>
      <c r="D16" s="4">
        <v>264.54000000000002</v>
      </c>
      <c r="E16" s="9">
        <f t="shared" si="0"/>
        <v>0</v>
      </c>
      <c r="G16" t="s">
        <v>23</v>
      </c>
      <c r="H16" t="s">
        <v>56</v>
      </c>
      <c r="I16" s="11"/>
      <c r="J16" s="4">
        <v>311.81</v>
      </c>
      <c r="K16" s="9">
        <f>I16*J16</f>
        <v>0</v>
      </c>
      <c r="M16" t="s">
        <v>23</v>
      </c>
      <c r="N16" t="s">
        <v>127</v>
      </c>
      <c r="O16" s="11"/>
      <c r="P16" s="4">
        <v>268.13</v>
      </c>
      <c r="Q16" s="9">
        <f t="shared" si="1"/>
        <v>0</v>
      </c>
      <c r="S16" t="s">
        <v>23</v>
      </c>
      <c r="T16" t="s">
        <v>47</v>
      </c>
      <c r="U16" s="11"/>
      <c r="V16" s="1">
        <v>356.8</v>
      </c>
      <c r="W16" s="9">
        <f t="shared" si="9"/>
        <v>0</v>
      </c>
      <c r="Y16" s="13" t="s">
        <v>179</v>
      </c>
      <c r="Z16" s="13"/>
      <c r="AA16" s="13"/>
      <c r="AB16" s="13"/>
      <c r="AC16">
        <f>SUM(AC5:AC15)</f>
        <v>0</v>
      </c>
    </row>
    <row r="17" spans="1:28" x14ac:dyDescent="0.25">
      <c r="A17" t="s">
        <v>23</v>
      </c>
      <c r="B17" t="s">
        <v>31</v>
      </c>
      <c r="C17" s="11"/>
      <c r="D17" s="4">
        <v>316.76</v>
      </c>
      <c r="E17" s="9">
        <f t="shared" si="0"/>
        <v>0</v>
      </c>
      <c r="G17" t="s">
        <v>23</v>
      </c>
      <c r="H17" t="s">
        <v>52</v>
      </c>
      <c r="I17" s="11"/>
      <c r="J17" s="4">
        <v>348.37</v>
      </c>
      <c r="K17" s="9">
        <f t="shared" ref="K17:K18" si="10">I17*J17</f>
        <v>0</v>
      </c>
      <c r="M17" t="s">
        <v>23</v>
      </c>
      <c r="N17" t="s">
        <v>128</v>
      </c>
      <c r="O17" s="11"/>
      <c r="P17" s="4">
        <v>323.04000000000002</v>
      </c>
      <c r="Q17" s="9">
        <f t="shared" si="1"/>
        <v>0</v>
      </c>
      <c r="S17" t="s">
        <v>23</v>
      </c>
      <c r="T17" t="s">
        <v>24</v>
      </c>
      <c r="U17" s="11"/>
      <c r="V17" s="1">
        <v>104</v>
      </c>
      <c r="W17" s="9">
        <f t="shared" ref="W17" si="11">U17*V17</f>
        <v>0</v>
      </c>
    </row>
    <row r="18" spans="1:28" x14ac:dyDescent="0.25">
      <c r="A18" t="s">
        <v>23</v>
      </c>
      <c r="B18" t="s">
        <v>87</v>
      </c>
      <c r="C18" s="11"/>
      <c r="D18" s="4">
        <v>329.06</v>
      </c>
      <c r="E18" s="9">
        <f t="shared" si="0"/>
        <v>0</v>
      </c>
      <c r="G18" t="s">
        <v>23</v>
      </c>
      <c r="H18" t="s">
        <v>122</v>
      </c>
      <c r="I18" s="11"/>
      <c r="J18" s="4">
        <v>399.01</v>
      </c>
      <c r="K18" s="9">
        <f t="shared" si="10"/>
        <v>0</v>
      </c>
      <c r="M18" t="s">
        <v>23</v>
      </c>
      <c r="N18" t="s">
        <v>153</v>
      </c>
      <c r="O18" s="11"/>
      <c r="P18" s="4">
        <v>274.25</v>
      </c>
      <c r="Q18" s="9">
        <f t="shared" si="1"/>
        <v>0</v>
      </c>
      <c r="S18" t="s">
        <v>23</v>
      </c>
      <c r="T18" t="s">
        <v>74</v>
      </c>
      <c r="U18" s="11"/>
      <c r="V18" s="1">
        <v>0</v>
      </c>
      <c r="W18" s="9">
        <f t="shared" si="9"/>
        <v>0</v>
      </c>
    </row>
    <row r="19" spans="1:28" x14ac:dyDescent="0.25">
      <c r="A19" t="s">
        <v>23</v>
      </c>
      <c r="B19" t="s">
        <v>88</v>
      </c>
      <c r="C19" s="11"/>
      <c r="D19" s="4">
        <v>667.07</v>
      </c>
      <c r="E19" s="9">
        <f t="shared" si="0"/>
        <v>0</v>
      </c>
      <c r="G19" t="s">
        <v>23</v>
      </c>
      <c r="H19" t="s">
        <v>123</v>
      </c>
      <c r="I19" s="11"/>
      <c r="J19" s="4">
        <v>866.97</v>
      </c>
      <c r="K19" s="9">
        <f t="shared" ref="K19" si="12">I19*J19</f>
        <v>0</v>
      </c>
      <c r="M19" t="s">
        <v>23</v>
      </c>
      <c r="N19" t="s">
        <v>154</v>
      </c>
      <c r="O19" s="11"/>
      <c r="P19" s="4">
        <v>327.97</v>
      </c>
      <c r="Q19" s="9">
        <f t="shared" si="1"/>
        <v>0</v>
      </c>
      <c r="S19" t="s">
        <v>23</v>
      </c>
      <c r="T19" t="s">
        <v>43</v>
      </c>
      <c r="U19" s="11"/>
      <c r="V19" s="1">
        <v>178</v>
      </c>
      <c r="W19" s="9">
        <f t="shared" si="9"/>
        <v>0</v>
      </c>
    </row>
    <row r="20" spans="1:28" x14ac:dyDescent="0.25">
      <c r="A20" t="s">
        <v>23</v>
      </c>
      <c r="B20" t="s">
        <v>83</v>
      </c>
      <c r="C20" s="11"/>
      <c r="D20" s="4">
        <v>376.1</v>
      </c>
      <c r="E20" s="9">
        <f t="shared" si="0"/>
        <v>0</v>
      </c>
      <c r="G20" t="s">
        <v>23</v>
      </c>
      <c r="H20" t="s">
        <v>93</v>
      </c>
      <c r="I20" s="11"/>
      <c r="J20" s="4">
        <v>322.32</v>
      </c>
      <c r="K20" s="9">
        <f t="shared" ref="K20:K49" si="13">I20*J20</f>
        <v>0</v>
      </c>
      <c r="M20" t="s">
        <v>23</v>
      </c>
      <c r="N20" t="s">
        <v>155</v>
      </c>
      <c r="O20" s="11"/>
      <c r="P20" s="4">
        <v>360.57</v>
      </c>
      <c r="Q20" s="9">
        <f t="shared" si="1"/>
        <v>0</v>
      </c>
      <c r="S20" t="s">
        <v>23</v>
      </c>
      <c r="T20" t="s">
        <v>132</v>
      </c>
      <c r="U20" s="11"/>
      <c r="V20" s="1">
        <v>0</v>
      </c>
      <c r="W20" s="9">
        <f t="shared" ref="W20" si="14">U20*V20</f>
        <v>0</v>
      </c>
    </row>
    <row r="21" spans="1:28" x14ac:dyDescent="0.25">
      <c r="A21" t="s">
        <v>23</v>
      </c>
      <c r="B21" t="s">
        <v>84</v>
      </c>
      <c r="C21" s="11"/>
      <c r="D21" s="4">
        <v>778.18</v>
      </c>
      <c r="E21" s="9">
        <f t="shared" ref="E21" si="15">C21*D21</f>
        <v>0</v>
      </c>
      <c r="G21" t="s">
        <v>23</v>
      </c>
      <c r="H21" t="s">
        <v>94</v>
      </c>
      <c r="I21" s="11"/>
      <c r="J21" s="4">
        <v>710.26</v>
      </c>
      <c r="K21" s="9">
        <f t="shared" si="13"/>
        <v>0</v>
      </c>
      <c r="M21" t="s">
        <v>2</v>
      </c>
      <c r="N21" t="s">
        <v>14</v>
      </c>
      <c r="O21" s="11"/>
      <c r="P21" s="3">
        <v>116</v>
      </c>
      <c r="Q21" s="9">
        <f t="shared" si="1"/>
        <v>0</v>
      </c>
      <c r="S21" t="s">
        <v>23</v>
      </c>
      <c r="T21" t="s">
        <v>133</v>
      </c>
      <c r="U21" s="11"/>
      <c r="V21" s="1">
        <v>83</v>
      </c>
      <c r="W21" s="9">
        <f t="shared" si="9"/>
        <v>0</v>
      </c>
    </row>
    <row r="22" spans="1:28" x14ac:dyDescent="0.25">
      <c r="A22" t="s">
        <v>23</v>
      </c>
      <c r="B22" t="s">
        <v>79</v>
      </c>
      <c r="C22" s="11"/>
      <c r="D22" s="4">
        <v>414.6</v>
      </c>
      <c r="E22" s="9">
        <f>C22*D22</f>
        <v>0</v>
      </c>
      <c r="G22" t="s">
        <v>23</v>
      </c>
      <c r="H22" t="s">
        <v>95</v>
      </c>
      <c r="I22" s="11"/>
      <c r="J22" s="4">
        <v>363.7</v>
      </c>
      <c r="K22" s="9">
        <f t="shared" si="13"/>
        <v>0</v>
      </c>
      <c r="M22" t="s">
        <v>2</v>
      </c>
      <c r="N22" t="s">
        <v>15</v>
      </c>
      <c r="O22" s="11"/>
      <c r="P22" s="3">
        <v>116</v>
      </c>
      <c r="Q22" s="9">
        <f t="shared" ref="Q22:Q46" si="16">O22*P22</f>
        <v>0</v>
      </c>
      <c r="S22" t="s">
        <v>23</v>
      </c>
      <c r="T22" t="s">
        <v>134</v>
      </c>
      <c r="U22" s="11"/>
      <c r="V22" s="1">
        <v>0</v>
      </c>
      <c r="W22" s="9">
        <f t="shared" si="9"/>
        <v>0</v>
      </c>
      <c r="AB22" s="2"/>
    </row>
    <row r="23" spans="1:28" x14ac:dyDescent="0.25">
      <c r="A23" t="s">
        <v>23</v>
      </c>
      <c r="B23" t="s">
        <v>80</v>
      </c>
      <c r="C23" s="11"/>
      <c r="D23" s="4">
        <v>858.49</v>
      </c>
      <c r="E23" s="9">
        <f t="shared" ref="E23" si="17">C23*D23</f>
        <v>0</v>
      </c>
      <c r="G23" t="s">
        <v>23</v>
      </c>
      <c r="H23" t="s">
        <v>96</v>
      </c>
      <c r="I23" s="11"/>
      <c r="J23" s="4">
        <v>793.84</v>
      </c>
      <c r="K23" s="9">
        <f t="shared" si="13"/>
        <v>0</v>
      </c>
      <c r="M23" t="s">
        <v>2</v>
      </c>
      <c r="N23" t="s">
        <v>70</v>
      </c>
      <c r="O23" s="11"/>
      <c r="P23" s="3">
        <v>229</v>
      </c>
      <c r="Q23" s="9">
        <f t="shared" si="16"/>
        <v>0</v>
      </c>
      <c r="S23" t="s">
        <v>23</v>
      </c>
      <c r="T23" t="s">
        <v>99</v>
      </c>
      <c r="U23" s="11"/>
      <c r="V23" s="1">
        <v>25.2</v>
      </c>
      <c r="W23" s="9">
        <f t="shared" si="9"/>
        <v>0</v>
      </c>
      <c r="AB23" s="2"/>
    </row>
    <row r="24" spans="1:28" x14ac:dyDescent="0.25">
      <c r="A24" t="s">
        <v>23</v>
      </c>
      <c r="B24" t="s">
        <v>89</v>
      </c>
      <c r="C24" s="11"/>
      <c r="D24" s="4">
        <v>292.55</v>
      </c>
      <c r="E24" s="9">
        <f>C24*D24</f>
        <v>0</v>
      </c>
      <c r="G24" t="s">
        <v>23</v>
      </c>
      <c r="H24" t="s">
        <v>91</v>
      </c>
      <c r="I24" s="11"/>
      <c r="J24" s="4">
        <v>399.01</v>
      </c>
      <c r="K24" s="9">
        <f t="shared" si="13"/>
        <v>0</v>
      </c>
      <c r="M24" t="s">
        <v>2</v>
      </c>
      <c r="N24" t="s">
        <v>69</v>
      </c>
      <c r="O24" s="11"/>
      <c r="P24" s="3">
        <v>279</v>
      </c>
      <c r="Q24" s="9">
        <f t="shared" si="16"/>
        <v>0</v>
      </c>
      <c r="S24" t="s">
        <v>23</v>
      </c>
      <c r="T24" t="s">
        <v>100</v>
      </c>
      <c r="U24" s="11"/>
      <c r="V24" s="1">
        <v>18.2</v>
      </c>
      <c r="W24" s="9">
        <f t="shared" si="9"/>
        <v>0</v>
      </c>
    </row>
    <row r="25" spans="1:28" x14ac:dyDescent="0.25">
      <c r="A25" t="s">
        <v>23</v>
      </c>
      <c r="B25" t="s">
        <v>90</v>
      </c>
      <c r="C25" s="11"/>
      <c r="D25" s="4">
        <v>654.19000000000005</v>
      </c>
      <c r="E25" s="9">
        <f>C25*D25</f>
        <v>0</v>
      </c>
      <c r="G25" t="s">
        <v>23</v>
      </c>
      <c r="H25" t="s">
        <v>92</v>
      </c>
      <c r="I25" s="11"/>
      <c r="J25" s="4">
        <v>866.97</v>
      </c>
      <c r="K25" s="9">
        <f t="shared" si="13"/>
        <v>0</v>
      </c>
      <c r="M25" t="s">
        <v>2</v>
      </c>
      <c r="N25" t="s">
        <v>68</v>
      </c>
      <c r="O25" s="11"/>
      <c r="P25" s="3">
        <v>330</v>
      </c>
      <c r="Q25" s="9">
        <f t="shared" si="16"/>
        <v>0</v>
      </c>
      <c r="S25" t="s">
        <v>23</v>
      </c>
      <c r="T25" t="s">
        <v>145</v>
      </c>
      <c r="U25" s="11"/>
      <c r="V25" s="1">
        <v>21</v>
      </c>
      <c r="W25" s="9">
        <f t="shared" ref="W25:W26" si="18">U25*V25</f>
        <v>0</v>
      </c>
    </row>
    <row r="26" spans="1:28" ht="14.45" customHeight="1" x14ac:dyDescent="0.25">
      <c r="A26" t="s">
        <v>23</v>
      </c>
      <c r="B26" t="s">
        <v>85</v>
      </c>
      <c r="C26" s="11"/>
      <c r="D26" s="4">
        <v>337.46</v>
      </c>
      <c r="E26" s="9">
        <f>C26*D26</f>
        <v>0</v>
      </c>
      <c r="G26" t="s">
        <v>23</v>
      </c>
      <c r="H26" t="s">
        <v>150</v>
      </c>
      <c r="I26" s="11"/>
      <c r="J26" s="4">
        <v>290</v>
      </c>
      <c r="K26" s="9">
        <f t="shared" si="13"/>
        <v>0</v>
      </c>
      <c r="M26" t="s">
        <v>2</v>
      </c>
      <c r="N26" t="s">
        <v>108</v>
      </c>
      <c r="O26" s="11"/>
      <c r="P26" s="3">
        <v>235</v>
      </c>
      <c r="Q26" s="9">
        <f t="shared" si="16"/>
        <v>0</v>
      </c>
      <c r="S26" t="s">
        <v>23</v>
      </c>
      <c r="T26" t="s">
        <v>156</v>
      </c>
      <c r="U26" s="11"/>
      <c r="V26" s="1">
        <v>5</v>
      </c>
      <c r="W26" s="9">
        <f t="shared" si="18"/>
        <v>0</v>
      </c>
    </row>
    <row r="27" spans="1:28" x14ac:dyDescent="0.25">
      <c r="A27" t="s">
        <v>23</v>
      </c>
      <c r="B27" t="s">
        <v>86</v>
      </c>
      <c r="C27" s="11"/>
      <c r="D27" s="4">
        <v>744.01</v>
      </c>
      <c r="E27" s="9">
        <f>C27*D27</f>
        <v>0</v>
      </c>
      <c r="G27" t="s">
        <v>23</v>
      </c>
      <c r="H27" t="s">
        <v>151</v>
      </c>
      <c r="I27" s="11"/>
      <c r="J27" s="4">
        <v>341.6</v>
      </c>
      <c r="K27" s="9">
        <f t="shared" si="13"/>
        <v>0</v>
      </c>
      <c r="M27" t="s">
        <v>2</v>
      </c>
      <c r="N27" t="s">
        <v>107</v>
      </c>
      <c r="O27" s="11"/>
      <c r="P27" s="3">
        <v>279</v>
      </c>
      <c r="Q27" s="9">
        <f t="shared" si="16"/>
        <v>0</v>
      </c>
      <c r="S27" t="s">
        <v>23</v>
      </c>
      <c r="T27" t="s">
        <v>157</v>
      </c>
      <c r="U27" s="11"/>
      <c r="V27" s="1">
        <v>5.5</v>
      </c>
      <c r="W27" s="9">
        <f t="shared" si="9"/>
        <v>0</v>
      </c>
    </row>
    <row r="28" spans="1:28" x14ac:dyDescent="0.25">
      <c r="A28" t="s">
        <v>23</v>
      </c>
      <c r="B28" t="s">
        <v>82</v>
      </c>
      <c r="C28" s="11"/>
      <c r="D28" s="4">
        <v>373.75</v>
      </c>
      <c r="E28" s="9">
        <f>C28*D28</f>
        <v>0</v>
      </c>
      <c r="G28" t="s">
        <v>23</v>
      </c>
      <c r="H28" t="s">
        <v>152</v>
      </c>
      <c r="I28" s="11"/>
      <c r="J28" s="4">
        <v>379.97</v>
      </c>
      <c r="K28" s="9">
        <f t="shared" si="13"/>
        <v>0</v>
      </c>
      <c r="M28" t="s">
        <v>2</v>
      </c>
      <c r="N28" t="s">
        <v>104</v>
      </c>
      <c r="O28" s="11"/>
      <c r="P28" s="3">
        <v>330</v>
      </c>
      <c r="Q28" s="9">
        <f t="shared" si="16"/>
        <v>0</v>
      </c>
      <c r="S28" t="s">
        <v>23</v>
      </c>
      <c r="T28" t="s">
        <v>158</v>
      </c>
      <c r="U28" s="11"/>
      <c r="V28" s="1">
        <v>5</v>
      </c>
      <c r="W28" s="9">
        <f t="shared" si="9"/>
        <v>0</v>
      </c>
    </row>
    <row r="29" spans="1:28" x14ac:dyDescent="0.25">
      <c r="A29" t="s">
        <v>23</v>
      </c>
      <c r="B29" t="s">
        <v>81</v>
      </c>
      <c r="C29" s="11"/>
      <c r="D29" s="4">
        <v>816.51</v>
      </c>
      <c r="E29" s="9">
        <f t="shared" ref="E29" si="19">C29*D29</f>
        <v>0</v>
      </c>
      <c r="G29" t="s">
        <v>2</v>
      </c>
      <c r="H29" t="s">
        <v>72</v>
      </c>
      <c r="I29" s="11"/>
      <c r="J29" s="4">
        <v>185</v>
      </c>
      <c r="K29" s="9">
        <f t="shared" si="13"/>
        <v>0</v>
      </c>
      <c r="M29" t="s">
        <v>2</v>
      </c>
      <c r="N29" t="s">
        <v>8</v>
      </c>
      <c r="O29" s="11"/>
      <c r="P29" s="3">
        <v>215</v>
      </c>
      <c r="Q29" s="9">
        <f t="shared" si="16"/>
        <v>0</v>
      </c>
      <c r="S29" t="s">
        <v>23</v>
      </c>
      <c r="T29" t="s">
        <v>159</v>
      </c>
      <c r="U29" s="11"/>
      <c r="V29" s="1">
        <v>5.5</v>
      </c>
      <c r="W29" s="9">
        <f t="shared" si="9"/>
        <v>0</v>
      </c>
    </row>
    <row r="30" spans="1:28" x14ac:dyDescent="0.25">
      <c r="A30" t="s">
        <v>2</v>
      </c>
      <c r="B30" t="s">
        <v>124</v>
      </c>
      <c r="C30" s="11"/>
      <c r="D30" s="3">
        <v>116</v>
      </c>
      <c r="E30" s="9">
        <f>C30*D30</f>
        <v>0</v>
      </c>
      <c r="G30" t="s">
        <v>2</v>
      </c>
      <c r="H30" t="s">
        <v>71</v>
      </c>
      <c r="I30" s="11"/>
      <c r="J30" s="3">
        <v>375</v>
      </c>
      <c r="K30" s="9">
        <f t="shared" si="13"/>
        <v>0</v>
      </c>
      <c r="M30" t="s">
        <v>2</v>
      </c>
      <c r="N30" t="s">
        <v>7</v>
      </c>
      <c r="O30" s="11"/>
      <c r="P30" s="3">
        <v>250</v>
      </c>
      <c r="Q30" s="9">
        <f t="shared" si="16"/>
        <v>0</v>
      </c>
      <c r="S30" t="s">
        <v>23</v>
      </c>
      <c r="T30" t="s">
        <v>160</v>
      </c>
      <c r="U30" s="11"/>
      <c r="V30" s="1">
        <v>4.5</v>
      </c>
      <c r="W30" s="9">
        <f t="shared" si="9"/>
        <v>0</v>
      </c>
    </row>
    <row r="31" spans="1:28" x14ac:dyDescent="0.25">
      <c r="A31" t="s">
        <v>2</v>
      </c>
      <c r="B31" t="s">
        <v>109</v>
      </c>
      <c r="C31" s="11"/>
      <c r="D31" s="3">
        <v>226</v>
      </c>
      <c r="E31" s="9">
        <f>C31*D31</f>
        <v>0</v>
      </c>
      <c r="G31" t="s">
        <v>2</v>
      </c>
      <c r="H31" t="s">
        <v>114</v>
      </c>
      <c r="I31" s="11"/>
      <c r="J31" s="3">
        <v>305</v>
      </c>
      <c r="K31" s="9">
        <f t="shared" si="13"/>
        <v>0</v>
      </c>
      <c r="M31" t="s">
        <v>2</v>
      </c>
      <c r="N31" t="s">
        <v>6</v>
      </c>
      <c r="O31" s="11"/>
      <c r="P31" s="3">
        <v>300</v>
      </c>
      <c r="Q31" s="9">
        <f t="shared" si="16"/>
        <v>0</v>
      </c>
      <c r="S31" t="s">
        <v>23</v>
      </c>
      <c r="T31" t="s">
        <v>161</v>
      </c>
      <c r="U31" s="11"/>
      <c r="V31" s="1">
        <v>10</v>
      </c>
      <c r="W31" s="9">
        <f t="shared" si="9"/>
        <v>0</v>
      </c>
    </row>
    <row r="32" spans="1:28" x14ac:dyDescent="0.25">
      <c r="A32" t="s">
        <v>2</v>
      </c>
      <c r="B32" t="s">
        <v>110</v>
      </c>
      <c r="C32" s="11"/>
      <c r="D32" s="3">
        <v>264</v>
      </c>
      <c r="E32" s="9">
        <f>C32*D32</f>
        <v>0</v>
      </c>
      <c r="G32" t="s">
        <v>2</v>
      </c>
      <c r="H32" t="s">
        <v>113</v>
      </c>
      <c r="I32" s="11"/>
      <c r="J32" s="3">
        <v>357</v>
      </c>
      <c r="K32" s="9">
        <f t="shared" si="13"/>
        <v>0</v>
      </c>
      <c r="M32" t="s">
        <v>2</v>
      </c>
      <c r="N32" t="s">
        <v>148</v>
      </c>
      <c r="O32" s="11"/>
      <c r="P32" s="3">
        <v>238</v>
      </c>
      <c r="Q32" s="9">
        <f t="shared" si="16"/>
        <v>0</v>
      </c>
      <c r="S32" t="s">
        <v>23</v>
      </c>
      <c r="T32" t="s">
        <v>162</v>
      </c>
      <c r="U32" s="11"/>
      <c r="V32" s="1">
        <v>3</v>
      </c>
      <c r="W32" s="9">
        <f t="shared" si="9"/>
        <v>0</v>
      </c>
    </row>
    <row r="33" spans="1:23" x14ac:dyDescent="0.25">
      <c r="A33" t="s">
        <v>2</v>
      </c>
      <c r="B33" t="s">
        <v>111</v>
      </c>
      <c r="C33" s="11"/>
      <c r="D33" s="3">
        <v>323</v>
      </c>
      <c r="E33" s="9">
        <f>C33*D33</f>
        <v>0</v>
      </c>
      <c r="G33" t="s">
        <v>2</v>
      </c>
      <c r="H33" t="s">
        <v>112</v>
      </c>
      <c r="I33" s="11"/>
      <c r="J33" s="3">
        <v>398</v>
      </c>
      <c r="K33" s="9">
        <f t="shared" si="13"/>
        <v>0</v>
      </c>
      <c r="M33" t="s">
        <v>2</v>
      </c>
      <c r="N33" t="s">
        <v>147</v>
      </c>
      <c r="O33" s="11"/>
      <c r="P33" s="3">
        <v>289</v>
      </c>
      <c r="Q33" s="9">
        <f t="shared" si="16"/>
        <v>0</v>
      </c>
      <c r="S33" t="s">
        <v>23</v>
      </c>
      <c r="T33" t="s">
        <v>163</v>
      </c>
      <c r="U33" s="11"/>
      <c r="V33" s="1">
        <v>4</v>
      </c>
      <c r="W33" s="9">
        <f t="shared" si="9"/>
        <v>0</v>
      </c>
    </row>
    <row r="34" spans="1:23" x14ac:dyDescent="0.25">
      <c r="A34" t="s">
        <v>2</v>
      </c>
      <c r="B34" t="s">
        <v>106</v>
      </c>
      <c r="C34" s="11"/>
      <c r="D34" s="3">
        <v>228</v>
      </c>
      <c r="E34" s="9">
        <f>C34*D34</f>
        <v>0</v>
      </c>
      <c r="G34" t="s">
        <v>2</v>
      </c>
      <c r="H34" t="s">
        <v>115</v>
      </c>
      <c r="I34" s="11"/>
      <c r="J34" s="3">
        <v>398</v>
      </c>
      <c r="K34" s="9">
        <f t="shared" si="13"/>
        <v>0</v>
      </c>
      <c r="M34" t="s">
        <v>2</v>
      </c>
      <c r="N34" t="s">
        <v>146</v>
      </c>
      <c r="O34" s="11"/>
      <c r="P34" s="3">
        <v>335</v>
      </c>
      <c r="Q34" s="9">
        <f t="shared" si="16"/>
        <v>0</v>
      </c>
      <c r="S34" t="s">
        <v>23</v>
      </c>
      <c r="T34" t="s">
        <v>164</v>
      </c>
      <c r="U34" s="11"/>
      <c r="V34" s="1">
        <v>2.5</v>
      </c>
      <c r="W34" s="9">
        <f t="shared" si="9"/>
        <v>0</v>
      </c>
    </row>
    <row r="35" spans="1:23" x14ac:dyDescent="0.25">
      <c r="A35" t="s">
        <v>2</v>
      </c>
      <c r="B35" t="s">
        <v>105</v>
      </c>
      <c r="C35" s="11"/>
      <c r="D35" s="3">
        <v>278</v>
      </c>
      <c r="E35" s="9">
        <f t="shared" ref="E35" si="20">C35*D35</f>
        <v>0</v>
      </c>
      <c r="G35" t="s">
        <v>16</v>
      </c>
      <c r="H35" t="s">
        <v>184</v>
      </c>
      <c r="I35" s="11"/>
      <c r="J35" s="4">
        <v>213.95</v>
      </c>
      <c r="K35" s="9">
        <f t="shared" si="13"/>
        <v>0</v>
      </c>
      <c r="M35" s="15" t="s">
        <v>16</v>
      </c>
      <c r="N35" s="15" t="s">
        <v>209</v>
      </c>
      <c r="O35" s="16"/>
      <c r="P35" s="4">
        <v>105.2</v>
      </c>
      <c r="Q35" s="9">
        <f t="shared" si="16"/>
        <v>0</v>
      </c>
      <c r="S35" t="s">
        <v>2</v>
      </c>
      <c r="T35" t="s">
        <v>1</v>
      </c>
      <c r="U35" s="11"/>
      <c r="V35" s="1">
        <v>10</v>
      </c>
      <c r="W35" s="9">
        <f t="shared" si="9"/>
        <v>0</v>
      </c>
    </row>
    <row r="36" spans="1:23" x14ac:dyDescent="0.25">
      <c r="A36" t="s">
        <v>2</v>
      </c>
      <c r="B36" t="s">
        <v>78</v>
      </c>
      <c r="C36" s="11"/>
      <c r="D36" s="3">
        <v>328</v>
      </c>
      <c r="E36" s="9">
        <f>C36*D36</f>
        <v>0</v>
      </c>
      <c r="G36" s="15" t="s">
        <v>16</v>
      </c>
      <c r="H36" s="15" t="s">
        <v>217</v>
      </c>
      <c r="I36" s="16"/>
      <c r="J36" s="4">
        <v>289</v>
      </c>
      <c r="K36" s="9">
        <f t="shared" si="13"/>
        <v>0</v>
      </c>
      <c r="M36" s="15" t="s">
        <v>16</v>
      </c>
      <c r="N36" s="15" t="s">
        <v>210</v>
      </c>
      <c r="O36" s="16"/>
      <c r="P36" s="4">
        <v>112</v>
      </c>
      <c r="Q36" s="9">
        <f t="shared" si="16"/>
        <v>0</v>
      </c>
      <c r="S36" t="s">
        <v>2</v>
      </c>
      <c r="T36" t="s">
        <v>5</v>
      </c>
      <c r="U36" s="11"/>
      <c r="V36" s="3">
        <v>60</v>
      </c>
      <c r="W36" s="9">
        <f t="shared" si="9"/>
        <v>0</v>
      </c>
    </row>
    <row r="37" spans="1:23" x14ac:dyDescent="0.25">
      <c r="A37" t="s">
        <v>2</v>
      </c>
      <c r="B37" t="s">
        <v>149</v>
      </c>
      <c r="C37" s="11"/>
      <c r="D37" s="3">
        <v>116</v>
      </c>
      <c r="E37" s="9">
        <f t="shared" ref="E37:E51" si="21">C37*D37</f>
        <v>0</v>
      </c>
      <c r="G37" t="s">
        <v>16</v>
      </c>
      <c r="H37" t="s">
        <v>183</v>
      </c>
      <c r="I37" s="11"/>
      <c r="J37" s="4">
        <v>322.77</v>
      </c>
      <c r="K37" s="9">
        <f t="shared" si="13"/>
        <v>0</v>
      </c>
      <c r="M37" s="15" t="s">
        <v>16</v>
      </c>
      <c r="N37" s="15" t="s">
        <v>205</v>
      </c>
      <c r="O37" s="16"/>
      <c r="P37" s="4">
        <v>258.95999999999998</v>
      </c>
      <c r="Q37" s="9">
        <f t="shared" si="16"/>
        <v>0</v>
      </c>
      <c r="S37" t="s">
        <v>2</v>
      </c>
      <c r="T37" t="s">
        <v>3</v>
      </c>
      <c r="U37" s="11"/>
      <c r="V37" s="3">
        <v>90</v>
      </c>
      <c r="W37" s="9">
        <f t="shared" si="9"/>
        <v>0</v>
      </c>
    </row>
    <row r="38" spans="1:23" x14ac:dyDescent="0.25">
      <c r="A38" t="s">
        <v>2</v>
      </c>
      <c r="B38" t="s">
        <v>138</v>
      </c>
      <c r="C38" s="11"/>
      <c r="D38" s="3">
        <v>238</v>
      </c>
      <c r="E38" s="9">
        <f t="shared" si="21"/>
        <v>0</v>
      </c>
      <c r="G38" t="s">
        <v>16</v>
      </c>
      <c r="H38" t="s">
        <v>129</v>
      </c>
      <c r="I38" s="11"/>
      <c r="J38" s="4">
        <v>349</v>
      </c>
      <c r="K38" s="9">
        <f t="shared" si="13"/>
        <v>0</v>
      </c>
      <c r="M38" t="s">
        <v>16</v>
      </c>
      <c r="N38" t="s">
        <v>197</v>
      </c>
      <c r="O38" s="11"/>
      <c r="P38" s="4">
        <v>306.95999999999998</v>
      </c>
      <c r="Q38" s="9">
        <f t="shared" si="16"/>
        <v>0</v>
      </c>
      <c r="S38" t="s">
        <v>2</v>
      </c>
      <c r="T38" t="s">
        <v>73</v>
      </c>
      <c r="U38" s="11"/>
      <c r="V38" s="3">
        <v>90</v>
      </c>
      <c r="W38" s="9">
        <f t="shared" si="9"/>
        <v>0</v>
      </c>
    </row>
    <row r="39" spans="1:23" x14ac:dyDescent="0.25">
      <c r="A39" t="s">
        <v>2</v>
      </c>
      <c r="B39" t="s">
        <v>139</v>
      </c>
      <c r="C39" s="11"/>
      <c r="D39" s="3">
        <v>289</v>
      </c>
      <c r="E39" s="9">
        <f t="shared" si="21"/>
        <v>0</v>
      </c>
      <c r="G39" t="s">
        <v>16</v>
      </c>
      <c r="H39" t="s">
        <v>202</v>
      </c>
      <c r="I39" s="11"/>
      <c r="J39" s="4">
        <v>339.01</v>
      </c>
      <c r="K39" s="9">
        <f t="shared" si="13"/>
        <v>0</v>
      </c>
      <c r="M39" t="s">
        <v>16</v>
      </c>
      <c r="N39" t="s">
        <v>191</v>
      </c>
      <c r="O39" s="11"/>
      <c r="P39" s="4">
        <v>353.97</v>
      </c>
      <c r="Q39" s="9">
        <f t="shared" si="16"/>
        <v>0</v>
      </c>
      <c r="S39" t="s">
        <v>2</v>
      </c>
      <c r="T39" t="s">
        <v>121</v>
      </c>
      <c r="U39" s="11"/>
      <c r="V39" s="1">
        <v>450</v>
      </c>
      <c r="W39" s="9">
        <f t="shared" si="9"/>
        <v>0</v>
      </c>
    </row>
    <row r="40" spans="1:23" x14ac:dyDescent="0.25">
      <c r="A40" t="s">
        <v>2</v>
      </c>
      <c r="B40" t="s">
        <v>140</v>
      </c>
      <c r="C40" s="11"/>
      <c r="D40" s="3">
        <v>335</v>
      </c>
      <c r="E40" s="9">
        <f t="shared" si="21"/>
        <v>0</v>
      </c>
      <c r="G40" t="s">
        <v>16</v>
      </c>
      <c r="H40" t="s">
        <v>203</v>
      </c>
      <c r="I40" s="11"/>
      <c r="J40" s="4">
        <v>339.01</v>
      </c>
      <c r="K40" s="9">
        <f t="shared" si="13"/>
        <v>0</v>
      </c>
      <c r="M40" t="s">
        <v>16</v>
      </c>
      <c r="N40" t="s">
        <v>204</v>
      </c>
      <c r="O40" s="11"/>
      <c r="P40" s="4">
        <v>234.96</v>
      </c>
      <c r="Q40" s="9">
        <f t="shared" si="16"/>
        <v>0</v>
      </c>
      <c r="S40" t="s">
        <v>2</v>
      </c>
      <c r="T40" t="s">
        <v>9</v>
      </c>
      <c r="U40" s="11"/>
      <c r="V40" s="1">
        <v>115</v>
      </c>
      <c r="W40" s="9">
        <f t="shared" ref="W40:W63" si="22">U40*V40</f>
        <v>0</v>
      </c>
    </row>
    <row r="41" spans="1:23" x14ac:dyDescent="0.25">
      <c r="A41" t="s">
        <v>16</v>
      </c>
      <c r="B41" t="s">
        <v>208</v>
      </c>
      <c r="C41" s="11"/>
      <c r="D41" s="4">
        <v>105.2</v>
      </c>
      <c r="E41" s="9">
        <f t="shared" si="21"/>
        <v>0</v>
      </c>
      <c r="G41" t="s">
        <v>16</v>
      </c>
      <c r="H41" t="s">
        <v>182</v>
      </c>
      <c r="I41" s="11"/>
      <c r="J41" s="4">
        <v>356.41</v>
      </c>
      <c r="K41" s="9">
        <f t="shared" si="13"/>
        <v>0</v>
      </c>
      <c r="M41" t="s">
        <v>16</v>
      </c>
      <c r="N41" t="s">
        <v>198</v>
      </c>
      <c r="O41" s="11"/>
      <c r="P41" s="4">
        <v>282.95999999999998</v>
      </c>
      <c r="Q41" s="9">
        <f t="shared" si="16"/>
        <v>0</v>
      </c>
      <c r="S41" t="s">
        <v>2</v>
      </c>
      <c r="T41" t="s">
        <v>10</v>
      </c>
      <c r="U41" s="11"/>
      <c r="V41" s="1">
        <v>160</v>
      </c>
      <c r="W41" s="9">
        <f t="shared" si="22"/>
        <v>0</v>
      </c>
    </row>
    <row r="42" spans="1:23" x14ac:dyDescent="0.25">
      <c r="A42" t="s">
        <v>16</v>
      </c>
      <c r="B42" t="s">
        <v>207</v>
      </c>
      <c r="C42" s="11"/>
      <c r="D42" s="4">
        <v>222.96</v>
      </c>
      <c r="E42" s="9">
        <f t="shared" si="21"/>
        <v>0</v>
      </c>
      <c r="G42" t="s">
        <v>16</v>
      </c>
      <c r="H42" t="s">
        <v>195</v>
      </c>
      <c r="I42" s="11"/>
      <c r="J42" s="4">
        <v>397.01</v>
      </c>
      <c r="K42" s="9">
        <f t="shared" si="13"/>
        <v>0</v>
      </c>
      <c r="M42" t="s">
        <v>16</v>
      </c>
      <c r="N42" t="s">
        <v>190</v>
      </c>
      <c r="O42" s="11"/>
      <c r="P42" s="4">
        <v>330.97</v>
      </c>
      <c r="Q42" s="9">
        <f t="shared" si="16"/>
        <v>0</v>
      </c>
      <c r="S42" t="s">
        <v>2</v>
      </c>
      <c r="T42" t="s">
        <v>11</v>
      </c>
      <c r="U42" s="11"/>
      <c r="V42" s="1">
        <v>135</v>
      </c>
      <c r="W42" s="9">
        <f t="shared" si="22"/>
        <v>0</v>
      </c>
    </row>
    <row r="43" spans="1:23" x14ac:dyDescent="0.25">
      <c r="A43" t="s">
        <v>16</v>
      </c>
      <c r="B43" t="s">
        <v>199</v>
      </c>
      <c r="C43" s="11"/>
      <c r="D43" s="4">
        <v>261.36</v>
      </c>
      <c r="E43" s="9">
        <f t="shared" si="21"/>
        <v>0</v>
      </c>
      <c r="G43" t="s">
        <v>16</v>
      </c>
      <c r="H43" t="s">
        <v>196</v>
      </c>
      <c r="I43" s="11"/>
      <c r="J43" s="4">
        <v>370.91</v>
      </c>
      <c r="K43" s="9">
        <f t="shared" si="13"/>
        <v>0</v>
      </c>
      <c r="M43" t="s">
        <v>16</v>
      </c>
      <c r="N43" t="s">
        <v>206</v>
      </c>
      <c r="O43" s="11"/>
      <c r="P43" s="4">
        <v>222.96</v>
      </c>
      <c r="Q43" s="9">
        <f t="shared" si="16"/>
        <v>0</v>
      </c>
      <c r="S43" t="s">
        <v>2</v>
      </c>
      <c r="T43" t="s">
        <v>116</v>
      </c>
      <c r="U43" s="11"/>
      <c r="V43" s="1">
        <v>130</v>
      </c>
      <c r="W43" s="9">
        <f t="shared" si="22"/>
        <v>0</v>
      </c>
    </row>
    <row r="44" spans="1:23" x14ac:dyDescent="0.25">
      <c r="A44" t="s">
        <v>16</v>
      </c>
      <c r="B44" t="s">
        <v>200</v>
      </c>
      <c r="C44" s="11"/>
      <c r="D44" s="4">
        <v>282.95999999999998</v>
      </c>
      <c r="E44" s="9">
        <f t="shared" si="21"/>
        <v>0</v>
      </c>
      <c r="G44" t="s">
        <v>16</v>
      </c>
      <c r="H44" t="s">
        <v>180</v>
      </c>
      <c r="I44" s="11"/>
      <c r="J44" s="4">
        <v>392.95</v>
      </c>
      <c r="K44" s="9">
        <f t="shared" si="13"/>
        <v>0</v>
      </c>
      <c r="M44" t="s">
        <v>16</v>
      </c>
      <c r="N44" t="s">
        <v>118</v>
      </c>
      <c r="O44" s="11"/>
      <c r="P44" s="4">
        <v>253.2</v>
      </c>
      <c r="Q44" s="9">
        <f t="shared" si="16"/>
        <v>0</v>
      </c>
      <c r="S44" t="s">
        <v>2</v>
      </c>
      <c r="T44" t="s">
        <v>135</v>
      </c>
      <c r="U44" s="11"/>
      <c r="V44" s="1">
        <v>0</v>
      </c>
      <c r="W44" s="9">
        <f t="shared" si="22"/>
        <v>0</v>
      </c>
    </row>
    <row r="45" spans="1:23" x14ac:dyDescent="0.25">
      <c r="A45" t="s">
        <v>16</v>
      </c>
      <c r="B45" t="s">
        <v>201</v>
      </c>
      <c r="C45" s="11"/>
      <c r="D45" s="4">
        <v>282.95999999999998</v>
      </c>
      <c r="E45" s="9">
        <f t="shared" si="21"/>
        <v>0</v>
      </c>
      <c r="G45" t="s">
        <v>16</v>
      </c>
      <c r="H45" t="s">
        <v>181</v>
      </c>
      <c r="I45" s="11"/>
      <c r="J45" s="4">
        <v>395.85</v>
      </c>
      <c r="K45" s="9">
        <f t="shared" si="13"/>
        <v>0</v>
      </c>
      <c r="M45" t="s">
        <v>16</v>
      </c>
      <c r="N45" t="s">
        <v>117</v>
      </c>
      <c r="O45" s="11"/>
      <c r="P45" s="4">
        <v>301.2</v>
      </c>
      <c r="Q45" s="9">
        <f t="shared" si="16"/>
        <v>0</v>
      </c>
      <c r="S45" t="s">
        <v>2</v>
      </c>
      <c r="T45" t="s">
        <v>12</v>
      </c>
      <c r="U45" s="11"/>
      <c r="V45" s="1">
        <v>135</v>
      </c>
      <c r="W45" s="9">
        <f t="shared" si="22"/>
        <v>0</v>
      </c>
    </row>
    <row r="46" spans="1:23" x14ac:dyDescent="0.25">
      <c r="A46" t="s">
        <v>16</v>
      </c>
      <c r="B46" t="s">
        <v>192</v>
      </c>
      <c r="C46" s="11"/>
      <c r="D46" s="4">
        <v>309.36</v>
      </c>
      <c r="E46" s="9">
        <f t="shared" si="21"/>
        <v>0</v>
      </c>
      <c r="G46" t="s">
        <v>16</v>
      </c>
      <c r="H46" t="s">
        <v>120</v>
      </c>
      <c r="I46" s="11"/>
      <c r="J46" s="4">
        <v>468.93</v>
      </c>
      <c r="K46" s="9">
        <f t="shared" si="13"/>
        <v>0</v>
      </c>
      <c r="M46" t="s">
        <v>16</v>
      </c>
      <c r="N46" t="s">
        <v>119</v>
      </c>
      <c r="O46" s="12"/>
      <c r="P46" s="4">
        <v>348.91</v>
      </c>
      <c r="Q46" s="9">
        <f t="shared" si="16"/>
        <v>0</v>
      </c>
      <c r="S46" t="s">
        <v>2</v>
      </c>
      <c r="T46" t="s">
        <v>13</v>
      </c>
      <c r="U46" s="11"/>
      <c r="V46" s="1">
        <v>100</v>
      </c>
      <c r="W46" s="9">
        <f t="shared" si="22"/>
        <v>0</v>
      </c>
    </row>
    <row r="47" spans="1:23" x14ac:dyDescent="0.25">
      <c r="A47" t="s">
        <v>16</v>
      </c>
      <c r="B47" t="s">
        <v>193</v>
      </c>
      <c r="C47" s="11"/>
      <c r="D47" s="4">
        <v>330.96</v>
      </c>
      <c r="E47" s="9">
        <f t="shared" si="21"/>
        <v>0</v>
      </c>
      <c r="G47" t="s">
        <v>16</v>
      </c>
      <c r="H47" t="s">
        <v>130</v>
      </c>
      <c r="I47" s="11"/>
      <c r="J47" s="4">
        <v>389</v>
      </c>
      <c r="K47" s="9">
        <f t="shared" si="13"/>
        <v>0</v>
      </c>
      <c r="M47" s="13" t="s">
        <v>66</v>
      </c>
      <c r="N47" s="13"/>
      <c r="O47" s="13"/>
      <c r="P47" s="13"/>
      <c r="Q47">
        <f>SUM(Q5:Q46)</f>
        <v>0</v>
      </c>
      <c r="S47" t="s">
        <v>16</v>
      </c>
      <c r="T47" t="s">
        <v>1</v>
      </c>
      <c r="U47" s="11"/>
      <c r="V47" s="1">
        <v>10</v>
      </c>
      <c r="W47" s="9">
        <f t="shared" si="22"/>
        <v>0</v>
      </c>
    </row>
    <row r="48" spans="1:23" x14ac:dyDescent="0.25">
      <c r="A48" t="s">
        <v>16</v>
      </c>
      <c r="B48" t="s">
        <v>194</v>
      </c>
      <c r="C48" s="11"/>
      <c r="D48" s="4">
        <v>330.96</v>
      </c>
      <c r="E48" s="9">
        <f t="shared" si="21"/>
        <v>0</v>
      </c>
      <c r="G48" t="s">
        <v>16</v>
      </c>
      <c r="H48" t="s">
        <v>188</v>
      </c>
      <c r="I48" s="11"/>
      <c r="J48" s="4">
        <v>472.41</v>
      </c>
      <c r="K48" s="9">
        <f t="shared" si="13"/>
        <v>0</v>
      </c>
      <c r="S48" t="s">
        <v>16</v>
      </c>
      <c r="T48" t="s">
        <v>4</v>
      </c>
      <c r="U48" s="11"/>
      <c r="V48" s="1">
        <v>31.5</v>
      </c>
      <c r="W48" s="9">
        <f t="shared" si="22"/>
        <v>0</v>
      </c>
    </row>
    <row r="49" spans="1:23" x14ac:dyDescent="0.25">
      <c r="A49" t="s">
        <v>16</v>
      </c>
      <c r="B49" t="s">
        <v>187</v>
      </c>
      <c r="C49" s="11"/>
      <c r="D49" s="4">
        <v>327.39</v>
      </c>
      <c r="E49" s="9">
        <f t="shared" si="21"/>
        <v>0</v>
      </c>
      <c r="G49" t="s">
        <v>16</v>
      </c>
      <c r="H49" t="s">
        <v>189</v>
      </c>
      <c r="I49" s="11"/>
      <c r="J49" s="4">
        <v>417.31</v>
      </c>
      <c r="K49" s="9">
        <f t="shared" si="13"/>
        <v>0</v>
      </c>
      <c r="S49" t="s">
        <v>16</v>
      </c>
      <c r="T49" t="s">
        <v>136</v>
      </c>
      <c r="U49" s="11"/>
      <c r="V49" s="1">
        <v>0</v>
      </c>
      <c r="W49" s="9">
        <f t="shared" si="22"/>
        <v>0</v>
      </c>
    </row>
    <row r="50" spans="1:23" x14ac:dyDescent="0.25">
      <c r="A50" t="s">
        <v>16</v>
      </c>
      <c r="B50" t="s">
        <v>186</v>
      </c>
      <c r="C50" s="11"/>
      <c r="D50" s="4">
        <v>344.19</v>
      </c>
      <c r="E50" s="9">
        <f t="shared" si="21"/>
        <v>0</v>
      </c>
      <c r="G50" s="13" t="s">
        <v>64</v>
      </c>
      <c r="H50" s="13"/>
      <c r="I50" s="13"/>
      <c r="J50" s="13"/>
      <c r="K50">
        <f>SUM(K5:K49)</f>
        <v>0</v>
      </c>
      <c r="S50" t="s">
        <v>16</v>
      </c>
      <c r="T50" t="s">
        <v>214</v>
      </c>
      <c r="U50" s="11"/>
      <c r="V50" s="1">
        <v>31.5</v>
      </c>
      <c r="W50" s="9">
        <f t="shared" si="22"/>
        <v>0</v>
      </c>
    </row>
    <row r="51" spans="1:23" x14ac:dyDescent="0.25">
      <c r="A51" t="s">
        <v>16</v>
      </c>
      <c r="B51" t="s">
        <v>185</v>
      </c>
      <c r="C51" s="11"/>
      <c r="D51" s="4">
        <v>344.19</v>
      </c>
      <c r="E51" s="9">
        <f t="shared" si="21"/>
        <v>0</v>
      </c>
      <c r="S51" t="s">
        <v>16</v>
      </c>
      <c r="T51" t="s">
        <v>215</v>
      </c>
      <c r="U51" s="11"/>
      <c r="V51" s="1">
        <v>0</v>
      </c>
      <c r="W51" s="9">
        <f t="shared" si="22"/>
        <v>0</v>
      </c>
    </row>
    <row r="52" spans="1:23" x14ac:dyDescent="0.25">
      <c r="A52" s="13" t="s">
        <v>62</v>
      </c>
      <c r="B52" s="13"/>
      <c r="C52" s="13"/>
      <c r="D52" s="13"/>
      <c r="E52">
        <f>SUM(E5:E51)</f>
        <v>0</v>
      </c>
      <c r="S52" t="s">
        <v>16</v>
      </c>
      <c r="T52" t="s">
        <v>17</v>
      </c>
      <c r="U52" s="11"/>
      <c r="V52" s="1">
        <v>31.5</v>
      </c>
      <c r="W52" s="9">
        <f t="shared" si="22"/>
        <v>0</v>
      </c>
    </row>
    <row r="53" spans="1:23" x14ac:dyDescent="0.25">
      <c r="S53" t="s">
        <v>16</v>
      </c>
      <c r="T53" t="s">
        <v>216</v>
      </c>
      <c r="U53" s="11"/>
      <c r="V53" s="1">
        <v>75</v>
      </c>
      <c r="W53" s="9">
        <f t="shared" si="22"/>
        <v>0</v>
      </c>
    </row>
    <row r="54" spans="1:23" x14ac:dyDescent="0.25">
      <c r="S54" t="s">
        <v>16</v>
      </c>
      <c r="T54" t="s">
        <v>211</v>
      </c>
      <c r="U54" s="11"/>
      <c r="V54" s="1">
        <v>366.21</v>
      </c>
      <c r="W54" s="9">
        <f t="shared" si="22"/>
        <v>0</v>
      </c>
    </row>
    <row r="55" spans="1:23" x14ac:dyDescent="0.25">
      <c r="S55" t="s">
        <v>16</v>
      </c>
      <c r="T55" t="s">
        <v>212</v>
      </c>
      <c r="U55" s="11"/>
      <c r="V55" s="1">
        <v>378.3</v>
      </c>
      <c r="W55" s="9">
        <f t="shared" si="22"/>
        <v>0</v>
      </c>
    </row>
    <row r="56" spans="1:23" x14ac:dyDescent="0.25">
      <c r="S56" s="15" t="s">
        <v>16</v>
      </c>
      <c r="T56" s="15" t="s">
        <v>218</v>
      </c>
      <c r="U56" s="11"/>
      <c r="V56" s="1">
        <v>339.3</v>
      </c>
      <c r="W56" s="9">
        <f t="shared" si="22"/>
        <v>0</v>
      </c>
    </row>
    <row r="57" spans="1:23" x14ac:dyDescent="0.25">
      <c r="S57" t="s">
        <v>16</v>
      </c>
      <c r="T57" t="s">
        <v>20</v>
      </c>
      <c r="U57" s="11"/>
      <c r="V57" s="1">
        <v>183</v>
      </c>
      <c r="W57" s="9">
        <f t="shared" si="22"/>
        <v>0</v>
      </c>
    </row>
    <row r="58" spans="1:23" x14ac:dyDescent="0.25">
      <c r="S58" t="s">
        <v>16</v>
      </c>
      <c r="T58" t="s">
        <v>22</v>
      </c>
      <c r="U58" s="11"/>
      <c r="V58" s="1">
        <v>52</v>
      </c>
      <c r="W58" s="9">
        <f t="shared" si="22"/>
        <v>0</v>
      </c>
    </row>
    <row r="59" spans="1:23" x14ac:dyDescent="0.25">
      <c r="S59" t="s">
        <v>16</v>
      </c>
      <c r="T59" t="s">
        <v>19</v>
      </c>
      <c r="U59" s="11"/>
      <c r="V59" s="1">
        <v>105</v>
      </c>
      <c r="W59" s="9">
        <f t="shared" si="22"/>
        <v>0</v>
      </c>
    </row>
    <row r="60" spans="1:23" x14ac:dyDescent="0.25">
      <c r="S60" t="s">
        <v>16</v>
      </c>
      <c r="T60" t="s">
        <v>137</v>
      </c>
      <c r="U60" s="11"/>
      <c r="V60" s="1">
        <v>0</v>
      </c>
      <c r="W60" s="9">
        <f t="shared" si="22"/>
        <v>0</v>
      </c>
    </row>
    <row r="61" spans="1:23" x14ac:dyDescent="0.25">
      <c r="S61" t="s">
        <v>16</v>
      </c>
      <c r="T61" t="s">
        <v>21</v>
      </c>
      <c r="U61" s="11"/>
      <c r="V61" s="1">
        <v>128</v>
      </c>
      <c r="W61" s="9">
        <f t="shared" si="22"/>
        <v>0</v>
      </c>
    </row>
    <row r="62" spans="1:23" x14ac:dyDescent="0.25">
      <c r="S62" t="s">
        <v>16</v>
      </c>
      <c r="T62" t="s">
        <v>18</v>
      </c>
      <c r="U62" s="11"/>
      <c r="V62" s="1">
        <v>85</v>
      </c>
      <c r="W62" s="9">
        <f t="shared" si="22"/>
        <v>0</v>
      </c>
    </row>
    <row r="63" spans="1:23" x14ac:dyDescent="0.25">
      <c r="S63" t="s">
        <v>16</v>
      </c>
      <c r="T63" t="s">
        <v>213</v>
      </c>
      <c r="U63" s="11"/>
      <c r="V63" s="1">
        <v>50</v>
      </c>
      <c r="W63" s="9">
        <f t="shared" si="22"/>
        <v>0</v>
      </c>
    </row>
    <row r="64" spans="1:23" x14ac:dyDescent="0.25">
      <c r="S64" s="13" t="s">
        <v>67</v>
      </c>
      <c r="T64" s="13"/>
      <c r="U64" s="13"/>
      <c r="V64" s="13"/>
      <c r="W64">
        <f>SUM(W5:W63)</f>
        <v>0</v>
      </c>
    </row>
    <row r="70" spans="22:22" x14ac:dyDescent="0.25">
      <c r="V70" s="2"/>
    </row>
    <row r="71" spans="22:22" x14ac:dyDescent="0.25">
      <c r="V71" s="2"/>
    </row>
  </sheetData>
  <mergeCells count="10">
    <mergeCell ref="Y4:Z4"/>
    <mergeCell ref="Y16:AB16"/>
    <mergeCell ref="S64:V64"/>
    <mergeCell ref="G50:J50"/>
    <mergeCell ref="M47:P47"/>
    <mergeCell ref="A52:D52"/>
    <mergeCell ref="M4:N4"/>
    <mergeCell ref="S4:T4"/>
    <mergeCell ref="A4:B4"/>
    <mergeCell ref="G4:H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Valo inventaire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MTO</dc:creator>
  <cp:lastModifiedBy>Jean-Charles Vo-Roselier</cp:lastModifiedBy>
  <cp:lastPrinted>2021-03-09T17:25:11Z</cp:lastPrinted>
  <dcterms:created xsi:type="dcterms:W3CDTF">2021-03-04T08:13:04Z</dcterms:created>
  <dcterms:modified xsi:type="dcterms:W3CDTF">2026-03-27T10:14:56Z</dcterms:modified>
</cp:coreProperties>
</file>